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ntalmu\Documents\MYPE 2018\National Estimation\"/>
    </mc:Choice>
  </mc:AlternateContent>
  <bookViews>
    <workbookView xWindow="240" yWindow="140" windowWidth="20120" windowHeight="7250" firstSheet="7" activeTab="11"/>
  </bookViews>
  <sheets>
    <sheet name="Table 1&amp;5" sheetId="1" r:id="rId1"/>
    <sheet name="figure1_app1" sheetId="14" r:id="rId2"/>
    <sheet name="Table 2" sheetId="15" r:id="rId3"/>
    <sheet name="table 3" sheetId="4" r:id="rId4"/>
    <sheet name="fig 2_3_4_app2" sheetId="6" r:id="rId5"/>
    <sheet name="table4" sheetId="5" r:id="rId6"/>
    <sheet name="fig4_5_6_app3" sheetId="9" r:id="rId7"/>
    <sheet name="fig7_app4" sheetId="10" r:id="rId8"/>
    <sheet name="table 6" sheetId="11" r:id="rId9"/>
    <sheet name="table 7_8_9" sheetId="20" r:id="rId10"/>
    <sheet name="table10" sheetId="22" r:id="rId11"/>
    <sheet name="table11" sheetId="13" r:id="rId12"/>
    <sheet name="Figure 8_9" sheetId="19" r:id="rId13"/>
    <sheet name="Figure 10 &amp; 11" sheetId="21" r:id="rId14"/>
    <sheet name="Figure 12" sheetId="26" r:id="rId15"/>
    <sheet name="Figure 13" sheetId="27" r:id="rId16"/>
  </sheets>
  <definedNames>
    <definedName name="_Toc424070724" localSheetId="7">fig7_app4!#REF!</definedName>
  </definedNames>
  <calcPr calcId="152511"/>
</workbook>
</file>

<file path=xl/calcChain.xml><?xml version="1.0" encoding="utf-8"?>
<calcChain xmlns="http://schemas.openxmlformats.org/spreadsheetml/2006/main">
  <c r="D5" i="14" l="1"/>
  <c r="D6" i="14"/>
  <c r="D7" i="14"/>
  <c r="D8" i="14"/>
  <c r="D9" i="14"/>
  <c r="D10" i="14"/>
  <c r="D11" i="14"/>
  <c r="D12" i="14"/>
  <c r="D4" i="14"/>
  <c r="P30" i="20" l="1"/>
  <c r="P17" i="20"/>
  <c r="P2" i="20"/>
  <c r="F3" i="4" l="1"/>
  <c r="F4" i="4"/>
  <c r="F5" i="4"/>
  <c r="F6" i="4"/>
  <c r="F2" i="4"/>
  <c r="C13" i="22" l="1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B13" i="22"/>
</calcChain>
</file>

<file path=xl/sharedStrings.xml><?xml version="1.0" encoding="utf-8"?>
<sst xmlns="http://schemas.openxmlformats.org/spreadsheetml/2006/main" count="532" uniqueCount="309">
  <si>
    <t>Population group</t>
  </si>
  <si>
    <t xml:space="preserve">       Male</t>
  </si>
  <si>
    <t xml:space="preserve">           Female</t>
  </si>
  <si>
    <t xml:space="preserve"> Total</t>
  </si>
  <si>
    <t>Number</t>
  </si>
  <si>
    <t>African</t>
  </si>
  <si>
    <t>Coloured</t>
  </si>
  <si>
    <t>Indian/Asian</t>
  </si>
  <si>
    <t>White</t>
  </si>
  <si>
    <t>Total</t>
  </si>
  <si>
    <t>Free State</t>
  </si>
  <si>
    <t>Gauteng</t>
  </si>
  <si>
    <t>KwaZulu-Natal</t>
  </si>
  <si>
    <t>Limpopo</t>
  </si>
  <si>
    <t>Mpumalanga</t>
  </si>
  <si>
    <t>Northern Cape</t>
  </si>
  <si>
    <t>North West</t>
  </si>
  <si>
    <t>Year</t>
  </si>
  <si>
    <t>Number of Births</t>
  </si>
  <si>
    <t>Percentage of AIDS deaths</t>
  </si>
  <si>
    <t>Crude Birth Rate</t>
  </si>
  <si>
    <t>% of total population</t>
  </si>
  <si>
    <t>Male</t>
  </si>
  <si>
    <t>Female</t>
  </si>
  <si>
    <t xml:space="preserve">Infant Mortality Rate </t>
  </si>
  <si>
    <t>Crude Death Rate</t>
  </si>
  <si>
    <t>Rate of Natural Increase (%)</t>
  </si>
  <si>
    <t>Women 15-49</t>
  </si>
  <si>
    <t>Adults 15-49</t>
  </si>
  <si>
    <t>Youth 15-24</t>
  </si>
  <si>
    <t xml:space="preserve">Total </t>
  </si>
  <si>
    <t>RSA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</si>
  <si>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</si>
  <si>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</si>
  <si>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</si>
  <si>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</si>
  <si>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</si>
  <si>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</si>
  <si>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</si>
  <si>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</si>
  <si>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</si>
  <si>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</si>
  <si>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</si>
  <si>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</si>
  <si>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</si>
  <si>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</si>
  <si>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</si>
  <si>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70-79</t>
  </si>
  <si>
    <t>80+</t>
  </si>
  <si>
    <t>EC</t>
  </si>
  <si>
    <t>FS</t>
  </si>
  <si>
    <t>KZN</t>
  </si>
  <si>
    <t>LIM</t>
  </si>
  <si>
    <t>MP</t>
  </si>
  <si>
    <t>NC</t>
  </si>
  <si>
    <t>NW</t>
  </si>
  <si>
    <t>WC</t>
  </si>
  <si>
    <t>Population estimate</t>
  </si>
  <si>
    <t>Eastern Cape</t>
  </si>
  <si>
    <t xml:space="preserve">Western Cape </t>
  </si>
  <si>
    <t>TFR</t>
  </si>
  <si>
    <t>Province in 2006</t>
  </si>
  <si>
    <t>Net migration</t>
  </si>
  <si>
    <t>Period</t>
  </si>
  <si>
    <t>Number of deaths</t>
  </si>
  <si>
    <t>Out-migrants</t>
  </si>
  <si>
    <t>In-migrants</t>
  </si>
  <si>
    <t>GP</t>
  </si>
  <si>
    <t>Outside SA</t>
  </si>
  <si>
    <t>Province in 2011</t>
  </si>
  <si>
    <t>Province in 2016</t>
  </si>
  <si>
    <t>2001-2006</t>
  </si>
  <si>
    <t>2006-2011</t>
  </si>
  <si>
    <t>2011-2016</t>
  </si>
  <si>
    <t>Figure 1 Provincial Average Total Fertilty Rate</t>
  </si>
  <si>
    <t>LE-Males</t>
  </si>
  <si>
    <t>LE-Females</t>
  </si>
  <si>
    <t>LP</t>
  </si>
  <si>
    <t>2015-2016</t>
  </si>
  <si>
    <t>100,0</t>
  </si>
  <si>
    <t>Elderly 60+</t>
  </si>
  <si>
    <t xml:space="preserve">Eastern Cape </t>
  </si>
  <si>
    <t>Western Cape</t>
  </si>
  <si>
    <t>Province in 2021</t>
  </si>
  <si>
    <t>2016-2021</t>
  </si>
  <si>
    <t>Life expectancy at birth without HIV/AIDS</t>
  </si>
  <si>
    <t xml:space="preserve">Life Expectancy </t>
  </si>
  <si>
    <t>Under 5 Mortality Rate</t>
  </si>
  <si>
    <t>Number of AIDS related deaths</t>
  </si>
  <si>
    <t>Prevalence %</t>
  </si>
  <si>
    <t xml:space="preserve"> 15-49</t>
  </si>
  <si>
    <t>Total population</t>
  </si>
  <si>
    <t>Children 0-14</t>
  </si>
  <si>
    <t>2002–2003</t>
  </si>
  <si>
    <t>2003–2004</t>
  </si>
  <si>
    <t>2004–2005</t>
  </si>
  <si>
    <t>2005–2006</t>
  </si>
  <si>
    <t>2006–2007</t>
  </si>
  <si>
    <t>2007–2008</t>
  </si>
  <si>
    <t>2008–2009</t>
  </si>
  <si>
    <t>2009–2010</t>
  </si>
  <si>
    <t>2010–2011</t>
  </si>
  <si>
    <t>2011–2012</t>
  </si>
  <si>
    <t>2012–2013</t>
  </si>
  <si>
    <t>2013–2014</t>
  </si>
  <si>
    <t>2014–2015</t>
  </si>
  <si>
    <t>2016-2017</t>
  </si>
  <si>
    <t>5,09</t>
  </si>
  <si>
    <t>5,47</t>
  </si>
  <si>
    <t>5,92</t>
  </si>
  <si>
    <t>1,33</t>
  </si>
  <si>
    <t>1,21</t>
  </si>
  <si>
    <t>18,17</t>
  </si>
  <si>
    <t>4,92</t>
  </si>
  <si>
    <t>1,48</t>
  </si>
  <si>
    <t>1,58</t>
  </si>
  <si>
    <t>Table 11: Estimated provincial migration streams, 2006–2011</t>
  </si>
  <si>
    <t>Table 12: Estimated provincial migration streams, 2011–2016</t>
  </si>
  <si>
    <t>Table 13: Estimated provincial migration streams, 2016–2021</t>
  </si>
  <si>
    <t>22 786 200</t>
  </si>
  <si>
    <t>2 459 500</t>
  </si>
  <si>
    <t>740 200</t>
  </si>
  <si>
    <t>2 194 200</t>
  </si>
  <si>
    <t>28 180 100</t>
  </si>
  <si>
    <t>23 896 700</t>
  </si>
  <si>
    <t>2 614 800</t>
  </si>
  <si>
    <t>708 100</t>
  </si>
  <si>
    <t>2 325 900</t>
  </si>
  <si>
    <t>29 545 500</t>
  </si>
  <si>
    <t>46 682 900</t>
  </si>
  <si>
    <t>5 074 300</t>
  </si>
  <si>
    <t>1 448 300</t>
  </si>
  <si>
    <t>4 520 100</t>
  </si>
  <si>
    <t>57 725 600</t>
  </si>
  <si>
    <t>15,16</t>
  </si>
  <si>
    <t>15,51</t>
  </si>
  <si>
    <t>15,76</t>
  </si>
  <si>
    <t>15,94</t>
  </si>
  <si>
    <t>16,27</t>
  </si>
  <si>
    <t>16,77</t>
  </si>
  <si>
    <t>17,07</t>
  </si>
  <si>
    <t>17,76</t>
  </si>
  <si>
    <t>18,08</t>
  </si>
  <si>
    <t>18,32</t>
  </si>
  <si>
    <t>18,59</t>
  </si>
  <si>
    <t>18,8</t>
  </si>
  <si>
    <t>18,88</t>
  </si>
  <si>
    <t>18,99</t>
  </si>
  <si>
    <t>17,40</t>
  </si>
  <si>
    <t>16,50</t>
  </si>
  <si>
    <t>6,74</t>
  </si>
  <si>
    <t>6,61</t>
  </si>
  <si>
    <t>6,43</t>
  </si>
  <si>
    <t>6,33</t>
  </si>
  <si>
    <t>6,24</t>
  </si>
  <si>
    <t>6,16</t>
  </si>
  <si>
    <t>6,03</t>
  </si>
  <si>
    <t>5,98</t>
  </si>
  <si>
    <t>5,94</t>
  </si>
  <si>
    <t>5,91</t>
  </si>
  <si>
    <t>5,76</t>
  </si>
  <si>
    <t>5,71</t>
  </si>
  <si>
    <t>5,57</t>
  </si>
  <si>
    <t>5,49</t>
  </si>
  <si>
    <t>6,50</t>
  </si>
  <si>
    <t>6,10</t>
  </si>
  <si>
    <t>5,80</t>
  </si>
  <si>
    <t>16,10</t>
  </si>
  <si>
    <t>9,29</t>
  </si>
  <si>
    <t>9,62</t>
  </si>
  <si>
    <t>9,90</t>
  </si>
  <si>
    <t>10,11</t>
  </si>
  <si>
    <t>10,31</t>
  </si>
  <si>
    <t>10,51</t>
  </si>
  <si>
    <t>10,74</t>
  </si>
  <si>
    <t>10,97</t>
  </si>
  <si>
    <t>11,23</t>
  </si>
  <si>
    <t>11,51</t>
  </si>
  <si>
    <t>11,79</t>
  </si>
  <si>
    <t>12,07</t>
  </si>
  <si>
    <t>12,29</t>
  </si>
  <si>
    <t>12,54</t>
  </si>
  <si>
    <t>12,77</t>
  </si>
  <si>
    <t>12,90</t>
  </si>
  <si>
    <t>13,06</t>
  </si>
  <si>
    <t>17,84</t>
  </si>
  <si>
    <t>18,42</t>
  </si>
  <si>
    <t>18,64</t>
  </si>
  <si>
    <t>18,90</t>
  </si>
  <si>
    <t>19,21</t>
  </si>
  <si>
    <t>19,56</t>
  </si>
  <si>
    <t>19,93</t>
  </si>
  <si>
    <t>20,33</t>
  </si>
  <si>
    <t>20,77</t>
  </si>
  <si>
    <t>21,19</t>
  </si>
  <si>
    <t>21,50</t>
  </si>
  <si>
    <t>21,82</t>
  </si>
  <si>
    <t>22,09</t>
  </si>
  <si>
    <t>22,19</t>
  </si>
  <si>
    <t>22,32</t>
  </si>
  <si>
    <t>4,25</t>
  </si>
  <si>
    <t>4,45</t>
  </si>
  <si>
    <t>4,62</t>
  </si>
  <si>
    <t>4,78</t>
  </si>
  <si>
    <t>5,27</t>
  </si>
  <si>
    <t>5,69</t>
  </si>
  <si>
    <t>6,17</t>
  </si>
  <si>
    <t>6,42</t>
  </si>
  <si>
    <t>6,65</t>
  </si>
  <si>
    <t>6,89</t>
  </si>
  <si>
    <t>7,13</t>
  </si>
  <si>
    <t>7,32</t>
  </si>
  <si>
    <t>7,52</t>
  </si>
  <si>
    <t>2017-2018</t>
  </si>
  <si>
    <t>1,52</t>
  </si>
  <si>
    <t>1985-2000</t>
  </si>
  <si>
    <t>2001-2005</t>
  </si>
  <si>
    <t>2006-2010</t>
  </si>
  <si>
    <t>2010-2015</t>
  </si>
  <si>
    <t>2016-2020</t>
  </si>
  <si>
    <t>1,63</t>
  </si>
  <si>
    <t>1,88</t>
  </si>
  <si>
    <t>1,84</t>
  </si>
  <si>
    <t>1,80</t>
  </si>
  <si>
    <t>1,76</t>
  </si>
  <si>
    <t>1,72</t>
  </si>
  <si>
    <t>1,67</t>
  </si>
  <si>
    <t>1,50</t>
  </si>
  <si>
    <t>1,46</t>
  </si>
  <si>
    <t>1,34</t>
  </si>
  <si>
    <t>1,37</t>
  </si>
  <si>
    <t>1,18</t>
  </si>
  <si>
    <t>2,51</t>
  </si>
  <si>
    <t>2,50</t>
  </si>
  <si>
    <t>2,53</t>
  </si>
  <si>
    <t>2,57</t>
  </si>
  <si>
    <t>2,62</t>
  </si>
  <si>
    <t>2,66</t>
  </si>
  <si>
    <t>2,68</t>
  </si>
  <si>
    <t>2,60</t>
  </si>
  <si>
    <t>2,47</t>
  </si>
  <si>
    <t>2,45</t>
  </si>
  <si>
    <t>2,42</t>
  </si>
  <si>
    <t>2,40</t>
  </si>
  <si>
    <t>61,4</t>
  </si>
  <si>
    <t>61,5</t>
  </si>
  <si>
    <t>61,7</t>
  </si>
  <si>
    <t>62,1</t>
  </si>
  <si>
    <t>62,2</t>
  </si>
  <si>
    <t>62,3</t>
  </si>
  <si>
    <t>62,4</t>
  </si>
  <si>
    <t>63,0</t>
  </si>
  <si>
    <t>63,4</t>
  </si>
  <si>
    <t>63,5</t>
  </si>
  <si>
    <t>63,6</t>
  </si>
  <si>
    <t>64,0</t>
  </si>
  <si>
    <t>64,5</t>
  </si>
  <si>
    <t>68,3</t>
  </si>
  <si>
    <t>68,4</t>
  </si>
  <si>
    <t>68,5</t>
  </si>
  <si>
    <t>68,6</t>
  </si>
  <si>
    <t>68,7</t>
  </si>
  <si>
    <t>68,8</t>
  </si>
  <si>
    <t>68,9</t>
  </si>
  <si>
    <t>69,0</t>
  </si>
  <si>
    <t>69,1</t>
  </si>
  <si>
    <t>69,8</t>
  </si>
  <si>
    <t>70,1</t>
  </si>
  <si>
    <t>70,2</t>
  </si>
  <si>
    <t>70,6</t>
  </si>
  <si>
    <t>71,3</t>
  </si>
  <si>
    <t>71,5</t>
  </si>
  <si>
    <t>Net Internationl Migration</t>
  </si>
  <si>
    <t>80,9</t>
  </si>
  <si>
    <t>8,7</t>
  </si>
  <si>
    <t>2,6</t>
  </si>
  <si>
    <t>7,8</t>
  </si>
  <si>
    <t>8,9</t>
  </si>
  <si>
    <t>2,4</t>
  </si>
  <si>
    <t>7,9</t>
  </si>
  <si>
    <t>8,8</t>
  </si>
  <si>
    <t>2,5</t>
  </si>
  <si>
    <t>37,29</t>
  </si>
  <si>
    <t>39,95</t>
  </si>
  <si>
    <t>42,17</t>
  </si>
  <si>
    <t>43,67</t>
  </si>
  <si>
    <t>43,60</t>
  </si>
  <si>
    <t>42,06</t>
  </si>
  <si>
    <t>39,08</t>
  </si>
  <si>
    <t>35,43</t>
  </si>
  <si>
    <t>30,65</t>
  </si>
  <si>
    <t>27,80</t>
  </si>
  <si>
    <t>26,01</t>
  </si>
  <si>
    <t>25,57</t>
  </si>
  <si>
    <t>23,36</t>
  </si>
  <si>
    <t>22,08</t>
  </si>
  <si>
    <t>22,38</t>
  </si>
  <si>
    <t>22,18</t>
  </si>
  <si>
    <t>22,06</t>
  </si>
  <si>
    <t xml:space="preserve">Incidence rate % </t>
  </si>
  <si>
    <t xml:space="preserve">HIV population     (in millions) </t>
  </si>
  <si>
    <t>adults 25-59</t>
  </si>
  <si>
    <t>Population aged 60 and over in 2018</t>
  </si>
  <si>
    <t>% of elderly within each province</t>
  </si>
  <si>
    <t>Population under 15 years of age in 2018</t>
  </si>
  <si>
    <t>National</t>
  </si>
  <si>
    <t>% of Children under 15 within each province</t>
  </si>
  <si>
    <t>Black African</t>
  </si>
  <si>
    <t>75-79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</si>
</sst>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Border="1"/>
    <xf numFmtId="164" fontId="0" fillId="0" borderId="1" xfId="0" applyNumberFormat="1" applyBorder="1"/>
    <xf numFmtId="1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2" fontId="0" fillId="0" borderId="0" xfId="0" applyNumberFormat="1"/>
    <xf numFmtId="3" fontId="0" fillId="0" borderId="0" xfId="0" applyNumberFormat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2" fontId="6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/>
    <xf numFmtId="3" fontId="5" fillId="0" borderId="1" xfId="0" applyNumberFormat="1" applyFont="1" applyBorder="1"/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0" xfId="0" applyFont="1"/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/>
    <xf numFmtId="0" fontId="4" fillId="0" borderId="1" xfId="0" applyFont="1" applyFill="1" applyBorder="1"/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/>
    <xf numFmtId="2" fontId="5" fillId="2" borderId="1" xfId="0" applyNumberFormat="1" applyFont="1" applyFill="1" applyBorder="1"/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164" fontId="0" fillId="0" borderId="0" xfId="0" applyNumberFormat="1"/>
    <xf numFmtId="0" fontId="4" fillId="0" borderId="11" xfId="0" applyNumberFormat="1" applyFont="1" applyFill="1" applyBorder="1" applyAlignment="1">
      <alignment wrapText="1"/>
    </xf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9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3" fontId="6" fillId="0" borderId="5" xfId="0" applyNumberFormat="1" applyFont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1" fillId="0" borderId="1" xfId="0" applyFont="1" applyBorder="1" applyAlignment="1">
      <alignment horizontal="right"/>
    </xf>
    <xf numFmtId="164" fontId="5" fillId="0" borderId="13" xfId="0" applyNumberFormat="1" applyFont="1" applyBorder="1"/>
    <xf numFmtId="164" fontId="5" fillId="2" borderId="13" xfId="0" applyNumberFormat="1" applyFont="1" applyFill="1" applyBorder="1"/>
    <xf numFmtId="2" fontId="5" fillId="2" borderId="13" xfId="0" applyNumberFormat="1" applyFont="1" applyFill="1" applyBorder="1"/>
    <xf numFmtId="0" fontId="5" fillId="0" borderId="12" xfId="0" applyFont="1" applyBorder="1"/>
    <xf numFmtId="0" fontId="8" fillId="0" borderId="0" xfId="0" applyFont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wrapText="1"/>
    </xf>
    <xf numFmtId="0" fontId="10" fillId="0" borderId="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164" fontId="5" fillId="0" borderId="12" xfId="0" applyNumberFormat="1" applyFont="1" applyBorder="1"/>
    <xf numFmtId="2" fontId="5" fillId="0" borderId="12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5" fillId="0" borderId="1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2" fontId="6" fillId="0" borderId="5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3" fontId="12" fillId="0" borderId="16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0" fontId="10" fillId="0" borderId="18" xfId="0" applyFont="1" applyFill="1" applyBorder="1" applyAlignment="1">
      <alignment vertical="center"/>
    </xf>
    <xf numFmtId="3" fontId="12" fillId="0" borderId="3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3" fontId="12" fillId="0" borderId="15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17" xfId="0" applyNumberFormat="1" applyFont="1" applyBorder="1" applyAlignment="1">
      <alignment horizontal="center"/>
    </xf>
    <xf numFmtId="0" fontId="11" fillId="0" borderId="2" xfId="0" applyFont="1" applyFill="1" applyBorder="1" applyAlignment="1">
      <alignment vertical="center"/>
    </xf>
    <xf numFmtId="2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6" fillId="0" borderId="5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/>
    </xf>
    <xf numFmtId="0" fontId="0" fillId="0" borderId="12" xfId="0" applyBorder="1"/>
    <xf numFmtId="2" fontId="6" fillId="0" borderId="12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/>
    </xf>
    <xf numFmtId="0" fontId="0" fillId="0" borderId="1" xfId="0" applyFill="1" applyBorder="1"/>
    <xf numFmtId="2" fontId="5" fillId="0" borderId="7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right"/>
    </xf>
    <xf numFmtId="0" fontId="1" fillId="0" borderId="2" xfId="0" applyFont="1" applyFill="1" applyBorder="1"/>
    <xf numFmtId="3" fontId="0" fillId="0" borderId="2" xfId="0" applyNumberFormat="1" applyBorder="1"/>
    <xf numFmtId="0" fontId="1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64" fontId="4" fillId="2" borderId="12" xfId="0" applyNumberFormat="1" applyFont="1" applyFill="1" applyBorder="1" applyAlignment="1">
      <alignment horizontal="center" wrapText="1"/>
    </xf>
    <xf numFmtId="164" fontId="4" fillId="2" borderId="13" xfId="0" applyNumberFormat="1" applyFont="1" applyFill="1" applyBorder="1" applyAlignment="1">
      <alignment horizontal="center" wrapText="1"/>
    </xf>
    <xf numFmtId="2" fontId="4" fillId="2" borderId="12" xfId="0" applyNumberFormat="1" applyFont="1" applyFill="1" applyBorder="1" applyAlignment="1">
      <alignment horizontal="center" wrapText="1"/>
    </xf>
    <xf numFmtId="2" fontId="4" fillId="2" borderId="13" xfId="0" applyNumberFormat="1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 wrapText="1"/>
    </xf>
    <xf numFmtId="164" fontId="4" fillId="0" borderId="13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8_9'!$B$3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'Figure 8_9'!$C$2:$K$2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8_9'!$C$3:$K$3</c:f>
              <c:numCache>
                <c:formatCode>0.00</c:formatCode>
                <c:ptCount val="9"/>
                <c:pt idx="0">
                  <c:v>3.3531775512098494</c:v>
                </c:pt>
                <c:pt idx="1">
                  <c:v>2.6533821642517852</c:v>
                </c:pt>
                <c:pt idx="2">
                  <c:v>2.185653258724332</c:v>
                </c:pt>
                <c:pt idx="3">
                  <c:v>2.8624122890162838</c:v>
                </c:pt>
                <c:pt idx="4">
                  <c:v>3.2044179747714829</c:v>
                </c:pt>
                <c:pt idx="5">
                  <c:v>2.9101150710228518</c:v>
                </c:pt>
                <c:pt idx="6">
                  <c:v>3.0902324996688502</c:v>
                </c:pt>
                <c:pt idx="7">
                  <c:v>3.0983173689731598</c:v>
                </c:pt>
                <c:pt idx="8">
                  <c:v>2.3174674437295044</c:v>
                </c:pt>
              </c:numCache>
            </c:numRef>
          </c:val>
        </c:ser>
        <c:ser>
          <c:idx val="1"/>
          <c:order val="1"/>
          <c:tx>
            <c:strRef>
              <c:f>'Figure 8_9'!$B$4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2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cat>
            <c:strRef>
              <c:f>'Figure 8_9'!$C$2:$K$2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8_9'!$C$4:$K$4</c:f>
              <c:numCache>
                <c:formatCode>0.00</c:formatCode>
                <c:ptCount val="9"/>
                <c:pt idx="0">
                  <c:v>3.3309535531727761</c:v>
                </c:pt>
                <c:pt idx="1">
                  <c:v>2.8089951097908212</c:v>
                </c:pt>
                <c:pt idx="2">
                  <c:v>2.3796757616495627</c:v>
                </c:pt>
                <c:pt idx="3">
                  <c:v>2.9719022518040323</c:v>
                </c:pt>
                <c:pt idx="4">
                  <c:v>3.316077703725087</c:v>
                </c:pt>
                <c:pt idx="5">
                  <c:v>3.0130255362342035</c:v>
                </c:pt>
                <c:pt idx="6">
                  <c:v>3.1218997002832882</c:v>
                </c:pt>
                <c:pt idx="7">
                  <c:v>3.2048113560919305</c:v>
                </c:pt>
                <c:pt idx="8">
                  <c:v>2.4898485683271732</c:v>
                </c:pt>
              </c:numCache>
            </c:numRef>
          </c:val>
        </c:ser>
        <c:ser>
          <c:idx val="2"/>
          <c:order val="2"/>
          <c:tx>
            <c:strRef>
              <c:f>'Figure 8_9'!$B$5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cat>
            <c:strRef>
              <c:f>'Figure 8_9'!$C$2:$K$2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8_9'!$C$5:$K$5</c:f>
              <c:numCache>
                <c:formatCode>0.00</c:formatCode>
                <c:ptCount val="9"/>
                <c:pt idx="0">
                  <c:v>3.1491918790863482</c:v>
                </c:pt>
                <c:pt idx="1">
                  <c:v>2.6451850022517021</c:v>
                </c:pt>
                <c:pt idx="2">
                  <c:v>2.1409342851750583</c:v>
                </c:pt>
                <c:pt idx="3">
                  <c:v>2.7393903278062126</c:v>
                </c:pt>
                <c:pt idx="4">
                  <c:v>3.143544896668911</c:v>
                </c:pt>
                <c:pt idx="5">
                  <c:v>2.8913869878477665</c:v>
                </c:pt>
                <c:pt idx="6">
                  <c:v>2.9288169212804434</c:v>
                </c:pt>
                <c:pt idx="7">
                  <c:v>3.0512164674442426</c:v>
                </c:pt>
                <c:pt idx="8">
                  <c:v>2.378092698964557</c:v>
                </c:pt>
              </c:numCache>
            </c:numRef>
          </c:val>
        </c:ser>
        <c:ser>
          <c:idx val="3"/>
          <c:order val="3"/>
          <c:tx>
            <c:strRef>
              <c:f>'Figure 8_9'!$B$6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 cmpd="sng">
              <a:solidFill>
                <a:schemeClr val="accent1"/>
              </a:solidFill>
            </a:ln>
          </c:spPr>
          <c:invertIfNegative val="0"/>
          <c:cat>
            <c:strRef>
              <c:f>'Figure 8_9'!$C$2:$K$2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8_9'!$C$6:$K$6</c:f>
              <c:numCache>
                <c:formatCode>0.00</c:formatCode>
                <c:ptCount val="9"/>
                <c:pt idx="0">
                  <c:v>2.8942394495018005</c:v>
                </c:pt>
                <c:pt idx="1">
                  <c:v>2.4104820599537971</c:v>
                </c:pt>
                <c:pt idx="2">
                  <c:v>2.0420433512638776</c:v>
                </c:pt>
                <c:pt idx="3">
                  <c:v>2.5055095851791096</c:v>
                </c:pt>
                <c:pt idx="4">
                  <c:v>2.8624201861747904</c:v>
                </c:pt>
                <c:pt idx="5">
                  <c:v>2.5989815912339713</c:v>
                </c:pt>
                <c:pt idx="6">
                  <c:v>2.7114138275829465</c:v>
                </c:pt>
                <c:pt idx="7">
                  <c:v>2.7712096590743833</c:v>
                </c:pt>
                <c:pt idx="8">
                  <c:v>2.2099436198343589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3338224"/>
        <c:axId val="-883333872"/>
      </c:barChart>
      <c:catAx>
        <c:axId val="-88333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883333872"/>
        <c:crosses val="autoZero"/>
        <c:auto val="1"/>
        <c:lblAlgn val="ctr"/>
        <c:lblOffset val="100"/>
        <c:noMultiLvlLbl val="0"/>
      </c:catAx>
      <c:valAx>
        <c:axId val="-883333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TFR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-8833382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Male Life expectancy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10 &amp; 11'!$B$5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 10 &amp; 11'!$C$4:$K$4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10 &amp; 11'!$C$5:$K$5</c:f>
              <c:numCache>
                <c:formatCode>0.0</c:formatCode>
                <c:ptCount val="9"/>
                <c:pt idx="0">
                  <c:v>51.706295879901965</c:v>
                </c:pt>
                <c:pt idx="1">
                  <c:v>46.547766469617805</c:v>
                </c:pt>
                <c:pt idx="2">
                  <c:v>55.824827831004669</c:v>
                </c:pt>
                <c:pt idx="3">
                  <c:v>48.840621209822238</c:v>
                </c:pt>
                <c:pt idx="4">
                  <c:v>52.013123312778248</c:v>
                </c:pt>
                <c:pt idx="5">
                  <c:v>51.986526317989231</c:v>
                </c:pt>
                <c:pt idx="6">
                  <c:v>52.243562639979011</c:v>
                </c:pt>
                <c:pt idx="7">
                  <c:v>49.899893599401608</c:v>
                </c:pt>
                <c:pt idx="8">
                  <c:v>59.195049948431731</c:v>
                </c:pt>
              </c:numCache>
            </c:numRef>
          </c:val>
        </c:ser>
        <c:ser>
          <c:idx val="1"/>
          <c:order val="1"/>
          <c:tx>
            <c:strRef>
              <c:f>'Figure 10 &amp; 11'!$B$6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'Figure 10 &amp; 11'!$C$4:$K$4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10 &amp; 11'!$C$6:$K$6</c:f>
              <c:numCache>
                <c:formatCode>0.0</c:formatCode>
                <c:ptCount val="9"/>
                <c:pt idx="0">
                  <c:v>52.267994217094333</c:v>
                </c:pt>
                <c:pt idx="1">
                  <c:v>46.875699770593776</c:v>
                </c:pt>
                <c:pt idx="2">
                  <c:v>56.158249612007012</c:v>
                </c:pt>
                <c:pt idx="3">
                  <c:v>48.941109797034848</c:v>
                </c:pt>
                <c:pt idx="4">
                  <c:v>52.585272486089572</c:v>
                </c:pt>
                <c:pt idx="5">
                  <c:v>52.824049903845861</c:v>
                </c:pt>
                <c:pt idx="6">
                  <c:v>52.777359452770327</c:v>
                </c:pt>
                <c:pt idx="7">
                  <c:v>50.722266367677435</c:v>
                </c:pt>
                <c:pt idx="8">
                  <c:v>60.454857987936514</c:v>
                </c:pt>
              </c:numCache>
            </c:numRef>
          </c:val>
        </c:ser>
        <c:ser>
          <c:idx val="2"/>
          <c:order val="2"/>
          <c:tx>
            <c:strRef>
              <c:f>'Figure 10 &amp; 11'!$B$7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'Figure 10 &amp; 11'!$C$4:$K$4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10 &amp; 11'!$C$7:$K$7</c:f>
              <c:numCache>
                <c:formatCode>0.0</c:formatCode>
                <c:ptCount val="9"/>
                <c:pt idx="0">
                  <c:v>56.146501533486479</c:v>
                </c:pt>
                <c:pt idx="1">
                  <c:v>53.076362362527206</c:v>
                </c:pt>
                <c:pt idx="2">
                  <c:v>61.970676025497298</c:v>
                </c:pt>
                <c:pt idx="3">
                  <c:v>55.300831973003895</c:v>
                </c:pt>
                <c:pt idx="4">
                  <c:v>56.4151582089996</c:v>
                </c:pt>
                <c:pt idx="5">
                  <c:v>57.590459158650475</c:v>
                </c:pt>
                <c:pt idx="6">
                  <c:v>57.190779798866359</c:v>
                </c:pt>
                <c:pt idx="7">
                  <c:v>55.318906359882803</c:v>
                </c:pt>
                <c:pt idx="8">
                  <c:v>63.887296254636411</c:v>
                </c:pt>
              </c:numCache>
            </c:numRef>
          </c:val>
        </c:ser>
        <c:ser>
          <c:idx val="3"/>
          <c:order val="3"/>
          <c:tx>
            <c:strRef>
              <c:f>'Figure 10 &amp; 11'!$B$8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 10 &amp; 11'!$C$4:$K$4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10 &amp; 11'!$C$8:$K$8</c:f>
              <c:numCache>
                <c:formatCode>0.0</c:formatCode>
                <c:ptCount val="9"/>
                <c:pt idx="0">
                  <c:v>58.546086396242373</c:v>
                </c:pt>
                <c:pt idx="1">
                  <c:v>55.003038252310049</c:v>
                </c:pt>
                <c:pt idx="2">
                  <c:v>64.047415136035212</c:v>
                </c:pt>
                <c:pt idx="3">
                  <c:v>57.748897769832425</c:v>
                </c:pt>
                <c:pt idx="4">
                  <c:v>58.58448589320821</c:v>
                </c:pt>
                <c:pt idx="5">
                  <c:v>60.592240945454229</c:v>
                </c:pt>
                <c:pt idx="6">
                  <c:v>60.024430310223444</c:v>
                </c:pt>
                <c:pt idx="7">
                  <c:v>58.441296413935007</c:v>
                </c:pt>
                <c:pt idx="8">
                  <c:v>66.176079896430608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3332784"/>
        <c:axId val="-883332240"/>
      </c:barChart>
      <c:catAx>
        <c:axId val="-883332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883332240"/>
        <c:crosses val="autoZero"/>
        <c:auto val="1"/>
        <c:lblAlgn val="ctr"/>
        <c:lblOffset val="100"/>
        <c:noMultiLvlLbl val="0"/>
      </c:catAx>
      <c:valAx>
        <c:axId val="-883332240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0.0" sourceLinked="1"/>
        <c:majorTickMark val="none"/>
        <c:minorTickMark val="none"/>
        <c:tickLblPos val="nextTo"/>
        <c:crossAx val="-883332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Female Life expectancy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10 &amp; 11'!$B$11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 10 &amp; 11'!$C$10:$K$10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10 &amp; 11'!$C$11:$K$11</c:f>
              <c:numCache>
                <c:formatCode>0.0</c:formatCode>
                <c:ptCount val="9"/>
                <c:pt idx="0">
                  <c:v>54.764432500197543</c:v>
                </c:pt>
                <c:pt idx="1">
                  <c:v>49.21493816995914</c:v>
                </c:pt>
                <c:pt idx="2">
                  <c:v>58.554470703155559</c:v>
                </c:pt>
                <c:pt idx="3">
                  <c:v>53.995520294500942</c:v>
                </c:pt>
                <c:pt idx="4">
                  <c:v>55.372911279555431</c:v>
                </c:pt>
                <c:pt idx="5">
                  <c:v>55.594951601053531</c:v>
                </c:pt>
                <c:pt idx="6">
                  <c:v>57.404712587346125</c:v>
                </c:pt>
                <c:pt idx="7">
                  <c:v>54.046041042006706</c:v>
                </c:pt>
                <c:pt idx="8">
                  <c:v>64.118472177856461</c:v>
                </c:pt>
              </c:numCache>
            </c:numRef>
          </c:val>
        </c:ser>
        <c:ser>
          <c:idx val="1"/>
          <c:order val="1"/>
          <c:tx>
            <c:strRef>
              <c:f>'Figure 10 &amp; 11'!$B$12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'Figure 10 &amp; 11'!$C$10:$K$10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10 &amp; 11'!$C$12:$K$12</c:f>
              <c:numCache>
                <c:formatCode>0.0</c:formatCode>
                <c:ptCount val="9"/>
                <c:pt idx="0">
                  <c:v>56.104650731650445</c:v>
                </c:pt>
                <c:pt idx="1">
                  <c:v>50.991430586947047</c:v>
                </c:pt>
                <c:pt idx="2">
                  <c:v>59.669725468737987</c:v>
                </c:pt>
                <c:pt idx="3">
                  <c:v>54.380024313743739</c:v>
                </c:pt>
                <c:pt idx="4">
                  <c:v>55.8327307101248</c:v>
                </c:pt>
                <c:pt idx="5">
                  <c:v>57.079064345558379</c:v>
                </c:pt>
                <c:pt idx="6">
                  <c:v>58.095989224200302</c:v>
                </c:pt>
                <c:pt idx="7">
                  <c:v>55.65356464251466</c:v>
                </c:pt>
                <c:pt idx="8">
                  <c:v>66.150159648308858</c:v>
                </c:pt>
              </c:numCache>
            </c:numRef>
          </c:val>
        </c:ser>
        <c:ser>
          <c:idx val="2"/>
          <c:order val="2"/>
          <c:tx>
            <c:strRef>
              <c:f>'Figure 10 &amp; 11'!$B$13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'Figure 10 &amp; 11'!$C$10:$K$10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10 &amp; 11'!$C$13:$K$13</c:f>
              <c:numCache>
                <c:formatCode>0.0</c:formatCode>
                <c:ptCount val="9"/>
                <c:pt idx="0">
                  <c:v>62.863892797478286</c:v>
                </c:pt>
                <c:pt idx="1">
                  <c:v>58.836609368098053</c:v>
                </c:pt>
                <c:pt idx="2">
                  <c:v>67.166320643632304</c:v>
                </c:pt>
                <c:pt idx="3">
                  <c:v>61.37920622725197</c:v>
                </c:pt>
                <c:pt idx="4">
                  <c:v>62.830881101166199</c:v>
                </c:pt>
                <c:pt idx="5">
                  <c:v>63.249464501628736</c:v>
                </c:pt>
                <c:pt idx="6">
                  <c:v>63.535126876829032</c:v>
                </c:pt>
                <c:pt idx="7">
                  <c:v>62.771516530488825</c:v>
                </c:pt>
                <c:pt idx="8">
                  <c:v>70.294979891901562</c:v>
                </c:pt>
              </c:numCache>
            </c:numRef>
          </c:val>
        </c:ser>
        <c:ser>
          <c:idx val="3"/>
          <c:order val="3"/>
          <c:tx>
            <c:strRef>
              <c:f>'Figure 10 &amp; 11'!$B$14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 10 &amp; 11'!$C$10:$K$10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10 &amp; 11'!$C$14:$K$14</c:f>
              <c:numCache>
                <c:formatCode>0.0</c:formatCode>
                <c:ptCount val="9"/>
                <c:pt idx="0">
                  <c:v>65.905129967996288</c:v>
                </c:pt>
                <c:pt idx="1">
                  <c:v>61.528154862287586</c:v>
                </c:pt>
                <c:pt idx="2">
                  <c:v>69.847614454865663</c:v>
                </c:pt>
                <c:pt idx="3">
                  <c:v>64.052628197505655</c:v>
                </c:pt>
                <c:pt idx="4">
                  <c:v>65.432407632441809</c:v>
                </c:pt>
                <c:pt idx="5">
                  <c:v>66.096963276660205</c:v>
                </c:pt>
                <c:pt idx="6">
                  <c:v>66.31492350562705</c:v>
                </c:pt>
                <c:pt idx="7">
                  <c:v>64.611968498554148</c:v>
                </c:pt>
                <c:pt idx="8">
                  <c:v>72.108249433178628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3327888"/>
        <c:axId val="-883331152"/>
      </c:barChart>
      <c:catAx>
        <c:axId val="-883327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883331152"/>
        <c:crosses val="autoZero"/>
        <c:auto val="1"/>
        <c:lblAlgn val="ctr"/>
        <c:lblOffset val="100"/>
        <c:noMultiLvlLbl val="0"/>
      </c:catAx>
      <c:valAx>
        <c:axId val="-883331152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0.0" sourceLinked="1"/>
        <c:majorTickMark val="none"/>
        <c:minorTickMark val="none"/>
        <c:tickLblPos val="nextTo"/>
        <c:crossAx val="-8833278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7</xdr:row>
      <xdr:rowOff>123825</xdr:rowOff>
    </xdr:from>
    <xdr:to>
      <xdr:col>10</xdr:col>
      <xdr:colOff>76200</xdr:colOff>
      <xdr:row>22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476250</xdr:colOff>
      <xdr:row>0</xdr:row>
      <xdr:rowOff>142875</xdr:rowOff>
    </xdr:from>
    <xdr:to>
      <xdr:col>20</xdr:col>
      <xdr:colOff>171450</xdr:colOff>
      <xdr:row>15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571500</xdr:colOff>
      <xdr:row>16</xdr:row>
      <xdr:rowOff>47625</xdr:rowOff>
    </xdr:from>
    <xdr:to>
      <xdr:col>20</xdr:col>
      <xdr:colOff>266700</xdr:colOff>
      <xdr:row>30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workbookViewId="0">
      <selection activeCell="D16" sqref="D16"/>
    </sheetView>
  </sheetViews>
  <sheetFormatPr defaultRowHeight="14.5" x14ac:dyDescent="0.35"/>
  <cols>
    <col min="1" max="1" width="14" customWidth="1"/>
    <col min="2" max="2" width="11.7265625" customWidth="1"/>
    <col min="3" max="3" width="10.81640625" customWidth="1"/>
    <col min="4" max="4" width="10.7265625" customWidth="1"/>
    <col min="5" max="5" width="10.81640625" customWidth="1"/>
    <col min="6" max="6" width="12.453125" customWidth="1"/>
    <col min="7" max="7" width="12.1796875" customWidth="1"/>
  </cols>
  <sheetData>
    <row r="2" spans="1:7" ht="26.5" x14ac:dyDescent="0.35">
      <c r="A2" s="13" t="s">
        <v>0</v>
      </c>
      <c r="B2" s="102" t="s">
        <v>1</v>
      </c>
      <c r="C2" s="102"/>
      <c r="D2" s="102" t="s">
        <v>2</v>
      </c>
      <c r="E2" s="102"/>
      <c r="F2" s="102" t="s">
        <v>3</v>
      </c>
      <c r="G2" s="102"/>
    </row>
    <row r="3" spans="1:7" ht="32.25" customHeight="1" x14ac:dyDescent="0.35">
      <c r="A3" s="12"/>
      <c r="B3" s="13" t="s">
        <v>4</v>
      </c>
      <c r="C3" s="13" t="s">
        <v>21</v>
      </c>
      <c r="D3" s="13" t="s">
        <v>4</v>
      </c>
      <c r="E3" s="13" t="s">
        <v>21</v>
      </c>
      <c r="F3" s="13" t="s">
        <v>4</v>
      </c>
      <c r="G3" s="13" t="s">
        <v>21</v>
      </c>
    </row>
    <row r="4" spans="1:7" x14ac:dyDescent="0.35">
      <c r="A4" s="14" t="s">
        <v>5</v>
      </c>
      <c r="B4" s="66" t="s">
        <v>119</v>
      </c>
      <c r="C4" s="27" t="s">
        <v>273</v>
      </c>
      <c r="D4" s="66" t="s">
        <v>124</v>
      </c>
      <c r="E4" s="27" t="s">
        <v>273</v>
      </c>
      <c r="F4" s="66" t="s">
        <v>129</v>
      </c>
      <c r="G4" s="27" t="s">
        <v>273</v>
      </c>
    </row>
    <row r="5" spans="1:7" x14ac:dyDescent="0.35">
      <c r="A5" s="14" t="s">
        <v>6</v>
      </c>
      <c r="B5" s="66" t="s">
        <v>120</v>
      </c>
      <c r="C5" s="27" t="s">
        <v>274</v>
      </c>
      <c r="D5" s="66" t="s">
        <v>125</v>
      </c>
      <c r="E5" s="27" t="s">
        <v>277</v>
      </c>
      <c r="F5" s="66" t="s">
        <v>130</v>
      </c>
      <c r="G5" s="27" t="s">
        <v>280</v>
      </c>
    </row>
    <row r="6" spans="1:7" x14ac:dyDescent="0.35">
      <c r="A6" s="14" t="s">
        <v>7</v>
      </c>
      <c r="B6" s="66" t="s">
        <v>121</v>
      </c>
      <c r="C6" s="27" t="s">
        <v>275</v>
      </c>
      <c r="D6" s="66" t="s">
        <v>126</v>
      </c>
      <c r="E6" s="27" t="s">
        <v>278</v>
      </c>
      <c r="F6" s="66" t="s">
        <v>131</v>
      </c>
      <c r="G6" s="27" t="s">
        <v>281</v>
      </c>
    </row>
    <row r="7" spans="1:7" x14ac:dyDescent="0.35">
      <c r="A7" s="14" t="s">
        <v>8</v>
      </c>
      <c r="B7" s="66" t="s">
        <v>122</v>
      </c>
      <c r="C7" s="27" t="s">
        <v>276</v>
      </c>
      <c r="D7" s="66" t="s">
        <v>127</v>
      </c>
      <c r="E7" s="27" t="s">
        <v>279</v>
      </c>
      <c r="F7" s="66" t="s">
        <v>132</v>
      </c>
      <c r="G7" s="27" t="s">
        <v>276</v>
      </c>
    </row>
    <row r="8" spans="1:7" x14ac:dyDescent="0.35">
      <c r="A8" s="14" t="s">
        <v>9</v>
      </c>
      <c r="B8" s="67" t="s">
        <v>123</v>
      </c>
      <c r="C8" s="28" t="s">
        <v>79</v>
      </c>
      <c r="D8" s="67" t="s">
        <v>128</v>
      </c>
      <c r="E8" s="28" t="s">
        <v>79</v>
      </c>
      <c r="F8" s="67" t="s">
        <v>133</v>
      </c>
      <c r="G8" s="28" t="s">
        <v>79</v>
      </c>
    </row>
    <row r="10" spans="1:7" x14ac:dyDescent="0.35">
      <c r="F10" s="5"/>
    </row>
    <row r="11" spans="1:7" x14ac:dyDescent="0.35">
      <c r="F11" s="5"/>
    </row>
  </sheetData>
  <mergeCells count="3">
    <mergeCell ref="B2:C2"/>
    <mergeCell ref="D2:E2"/>
    <mergeCell ref="F2:G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opLeftCell="A28" workbookViewId="0">
      <selection activeCell="L34" sqref="L34"/>
    </sheetView>
  </sheetViews>
  <sheetFormatPr defaultRowHeight="14.5" x14ac:dyDescent="0.35"/>
  <cols>
    <col min="1" max="1" width="21.54296875" customWidth="1"/>
  </cols>
  <sheetData>
    <row r="1" spans="1:18" x14ac:dyDescent="0.35">
      <c r="A1" t="s">
        <v>116</v>
      </c>
    </row>
    <row r="2" spans="1:18" x14ac:dyDescent="0.35">
      <c r="A2" t="s">
        <v>61</v>
      </c>
      <c r="B2" s="123" t="s">
        <v>69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P2" s="11">
        <f>SUM(B13:J13)-'table 3'!F4</f>
        <v>0</v>
      </c>
    </row>
    <row r="3" spans="1:18" x14ac:dyDescent="0.35">
      <c r="B3" t="s">
        <v>49</v>
      </c>
      <c r="C3" t="s">
        <v>50</v>
      </c>
      <c r="D3" t="s">
        <v>67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56</v>
      </c>
      <c r="K3" t="s">
        <v>65</v>
      </c>
      <c r="L3" t="s">
        <v>66</v>
      </c>
      <c r="M3" t="s">
        <v>62</v>
      </c>
    </row>
    <row r="4" spans="1:18" x14ac:dyDescent="0.35">
      <c r="A4" t="s">
        <v>49</v>
      </c>
      <c r="B4">
        <v>0</v>
      </c>
      <c r="C4" s="11">
        <v>17694.351273883498</v>
      </c>
      <c r="D4" s="11">
        <v>145169.05819050697</v>
      </c>
      <c r="E4" s="11">
        <v>97147.921984536399</v>
      </c>
      <c r="F4" s="11">
        <v>13403.598699734719</v>
      </c>
      <c r="G4" s="11">
        <v>16028.394553668662</v>
      </c>
      <c r="H4" s="11">
        <v>7668.5458786573417</v>
      </c>
      <c r="I4" s="11">
        <v>35955.542699136582</v>
      </c>
      <c r="J4" s="11">
        <v>167309.48273394979</v>
      </c>
      <c r="K4" s="11">
        <v>500376.89601407398</v>
      </c>
      <c r="L4" s="11">
        <v>147758.81237180764</v>
      </c>
      <c r="M4" s="11">
        <v>-352618.08364226634</v>
      </c>
      <c r="P4" s="5"/>
      <c r="R4" s="35"/>
    </row>
    <row r="5" spans="1:18" x14ac:dyDescent="0.35">
      <c r="A5" t="s">
        <v>50</v>
      </c>
      <c r="B5" s="11">
        <v>7576.629178058849</v>
      </c>
      <c r="C5">
        <v>0</v>
      </c>
      <c r="D5" s="11">
        <v>78472.223180932779</v>
      </c>
      <c r="E5" s="11">
        <v>7632.9239390783378</v>
      </c>
      <c r="F5" s="11">
        <v>6360.4595289238496</v>
      </c>
      <c r="G5" s="11">
        <v>9856.9704056446644</v>
      </c>
      <c r="H5" s="11">
        <v>8591.9045962631844</v>
      </c>
      <c r="I5" s="11">
        <v>22097.214387881788</v>
      </c>
      <c r="J5" s="11">
        <v>11829.84772316115</v>
      </c>
      <c r="K5" s="11">
        <v>152418.1729399446</v>
      </c>
      <c r="L5" s="11">
        <v>119041.62094515708</v>
      </c>
      <c r="M5" s="11">
        <v>-33376.551994787529</v>
      </c>
      <c r="P5" s="5"/>
      <c r="R5" s="35"/>
    </row>
    <row r="6" spans="1:18" x14ac:dyDescent="0.35">
      <c r="A6" t="s">
        <v>67</v>
      </c>
      <c r="B6" s="11">
        <v>38233.199678630059</v>
      </c>
      <c r="C6" s="11">
        <v>33215.98325107705</v>
      </c>
      <c r="D6">
        <v>0</v>
      </c>
      <c r="E6" s="11">
        <v>57500.207366992676</v>
      </c>
      <c r="F6" s="11">
        <v>65455.912153321311</v>
      </c>
      <c r="G6" s="11">
        <v>62761.657428086583</v>
      </c>
      <c r="H6" s="11">
        <v>9603.7370057687222</v>
      </c>
      <c r="I6" s="11">
        <v>75356.9295159826</v>
      </c>
      <c r="J6" s="11">
        <v>74440.984964387011</v>
      </c>
      <c r="K6" s="11">
        <v>416568.611364246</v>
      </c>
      <c r="L6" s="11">
        <v>1330136.248734782</v>
      </c>
      <c r="M6" s="11">
        <v>913567.63737053599</v>
      </c>
      <c r="P6" s="5"/>
      <c r="R6" s="35"/>
    </row>
    <row r="7" spans="1:18" x14ac:dyDescent="0.35">
      <c r="A7" t="s">
        <v>51</v>
      </c>
      <c r="B7" s="11">
        <v>20742.826208083876</v>
      </c>
      <c r="C7" s="11">
        <v>10797.38647377843</v>
      </c>
      <c r="D7" s="11">
        <v>212193.83658381767</v>
      </c>
      <c r="E7">
        <v>0</v>
      </c>
      <c r="F7" s="11">
        <v>7367.1900518601251</v>
      </c>
      <c r="G7" s="11">
        <v>29420.094193681882</v>
      </c>
      <c r="H7" s="11">
        <v>2495.7940888127528</v>
      </c>
      <c r="I7" s="11">
        <v>9859.3280480373396</v>
      </c>
      <c r="J7" s="11">
        <v>30979.387731554962</v>
      </c>
      <c r="K7" s="11">
        <v>323855.8433796271</v>
      </c>
      <c r="L7" s="11">
        <v>254650.22386111954</v>
      </c>
      <c r="M7" s="11">
        <v>-69205.619518507563</v>
      </c>
      <c r="P7" s="5"/>
      <c r="R7" s="35"/>
    </row>
    <row r="8" spans="1:18" x14ac:dyDescent="0.35">
      <c r="A8" t="s">
        <v>52</v>
      </c>
      <c r="B8" s="11">
        <v>4119.9608414688373</v>
      </c>
      <c r="C8" s="11">
        <v>5354.5746658963717</v>
      </c>
      <c r="D8" s="11">
        <v>287313.01355884736</v>
      </c>
      <c r="E8" s="11">
        <v>6870.0643099093832</v>
      </c>
      <c r="F8">
        <v>0</v>
      </c>
      <c r="G8" s="11">
        <v>41086.52413780069</v>
      </c>
      <c r="H8" s="11">
        <v>2143.1026761840699</v>
      </c>
      <c r="I8" s="11">
        <v>27226.438483214435</v>
      </c>
      <c r="J8" s="11">
        <v>10409.289591388935</v>
      </c>
      <c r="K8" s="11">
        <v>384522.96826471004</v>
      </c>
      <c r="L8" s="11">
        <v>214913.13903057133</v>
      </c>
      <c r="M8" s="11">
        <v>-169609.82923413871</v>
      </c>
      <c r="P8" s="5"/>
      <c r="R8" s="35"/>
    </row>
    <row r="9" spans="1:18" x14ac:dyDescent="0.35">
      <c r="A9" t="s">
        <v>53</v>
      </c>
      <c r="B9" s="11">
        <v>4061.298593911004</v>
      </c>
      <c r="C9" s="11">
        <v>4615.2834713423144</v>
      </c>
      <c r="D9" s="11">
        <v>111003.82942798556</v>
      </c>
      <c r="E9" s="11">
        <v>11178.378290339075</v>
      </c>
      <c r="F9" s="11">
        <v>20769.125172105985</v>
      </c>
      <c r="G9">
        <v>0</v>
      </c>
      <c r="H9" s="11">
        <v>2046.6501999801526</v>
      </c>
      <c r="I9" s="11">
        <v>13687.480232754366</v>
      </c>
      <c r="J9" s="11">
        <v>8665.4922970958451</v>
      </c>
      <c r="K9" s="11">
        <v>176027.53768551434</v>
      </c>
      <c r="L9" s="11">
        <v>230423.595915254</v>
      </c>
      <c r="M9" s="11">
        <v>54396.058229739661</v>
      </c>
      <c r="P9" s="5"/>
      <c r="R9" s="35"/>
    </row>
    <row r="10" spans="1:18" x14ac:dyDescent="0.35">
      <c r="A10" t="s">
        <v>54</v>
      </c>
      <c r="B10" s="11">
        <v>3953.4169643490595</v>
      </c>
      <c r="C10" s="11">
        <v>7941.8421629831337</v>
      </c>
      <c r="D10" s="11">
        <v>14973.436376404261</v>
      </c>
      <c r="E10" s="11">
        <v>5117.7654515606082</v>
      </c>
      <c r="F10" s="11">
        <v>2373.620092972727</v>
      </c>
      <c r="G10" s="11">
        <v>3906.2223496477827</v>
      </c>
      <c r="H10">
        <v>0</v>
      </c>
      <c r="I10" s="11">
        <v>11439.123878153758</v>
      </c>
      <c r="J10" s="11">
        <v>16250.689563050539</v>
      </c>
      <c r="K10" s="11">
        <v>65956.116839121853</v>
      </c>
      <c r="L10" s="11">
        <v>68987.062241956155</v>
      </c>
      <c r="M10" s="11">
        <v>3030.9454028343025</v>
      </c>
      <c r="P10" s="5"/>
      <c r="R10" s="35"/>
    </row>
    <row r="11" spans="1:18" x14ac:dyDescent="0.35">
      <c r="A11" t="s">
        <v>55</v>
      </c>
      <c r="B11" s="11">
        <v>4529.1853124084319</v>
      </c>
      <c r="C11" s="11">
        <v>10313.161820994801</v>
      </c>
      <c r="D11" s="11">
        <v>94675.009343578655</v>
      </c>
      <c r="E11" s="11">
        <v>5341.4572094070809</v>
      </c>
      <c r="F11" s="11">
        <v>17442.320960585403</v>
      </c>
      <c r="G11" s="11">
        <v>10416.539024139211</v>
      </c>
      <c r="H11" s="11">
        <v>20605.362323704197</v>
      </c>
      <c r="I11">
        <v>0</v>
      </c>
      <c r="J11" s="11">
        <v>7951.2722159120258</v>
      </c>
      <c r="K11" s="11">
        <v>171274.3082107298</v>
      </c>
      <c r="L11" s="11">
        <v>257037.53571782878</v>
      </c>
      <c r="M11" s="11">
        <v>85763.227507098985</v>
      </c>
      <c r="P11" s="5"/>
      <c r="R11" s="35"/>
    </row>
    <row r="12" spans="1:18" x14ac:dyDescent="0.35">
      <c r="A12" t="s">
        <v>56</v>
      </c>
      <c r="B12" s="11">
        <v>37738.05596030131</v>
      </c>
      <c r="C12" s="11">
        <v>6623.327293793408</v>
      </c>
      <c r="D12" s="11">
        <v>51258.835964782949</v>
      </c>
      <c r="E12" s="11">
        <v>10801.114302294252</v>
      </c>
      <c r="F12" s="11">
        <v>4621.7489030959223</v>
      </c>
      <c r="G12" s="11">
        <v>5992.2557681631224</v>
      </c>
      <c r="H12" s="11">
        <v>10562.174691930424</v>
      </c>
      <c r="I12" s="11">
        <v>6884.558473374489</v>
      </c>
      <c r="J12">
        <v>0</v>
      </c>
      <c r="K12" s="11">
        <v>134482.07135773587</v>
      </c>
      <c r="L12" s="11">
        <v>409922.28723722702</v>
      </c>
      <c r="M12" s="11">
        <v>275440.21587949118</v>
      </c>
      <c r="P12" s="5"/>
      <c r="R12" s="35"/>
    </row>
    <row r="13" spans="1:18" x14ac:dyDescent="0.35">
      <c r="A13" t="s">
        <v>68</v>
      </c>
      <c r="B13" s="11">
        <v>26804.239634596193</v>
      </c>
      <c r="C13" s="11">
        <v>22485.710531408062</v>
      </c>
      <c r="D13" s="11">
        <v>335077.00610792579</v>
      </c>
      <c r="E13" s="11">
        <v>53060.39100700173</v>
      </c>
      <c r="F13" s="11">
        <v>77119.163467971302</v>
      </c>
      <c r="G13" s="11">
        <v>50954.938054421393</v>
      </c>
      <c r="H13" s="11">
        <v>5269.7907806553094</v>
      </c>
      <c r="I13" s="11">
        <v>54530.919999293394</v>
      </c>
      <c r="J13" s="11">
        <v>82085.840416726758</v>
      </c>
    </row>
    <row r="14" spans="1:18" x14ac:dyDescent="0.35">
      <c r="B14" s="11"/>
      <c r="C14" s="11"/>
      <c r="D14" s="11"/>
      <c r="E14" s="11"/>
      <c r="F14" s="11"/>
      <c r="G14" s="11"/>
      <c r="H14" s="11"/>
      <c r="I14" s="11"/>
      <c r="J14" s="11"/>
    </row>
    <row r="15" spans="1:18" x14ac:dyDescent="0.35">
      <c r="A15" t="s">
        <v>117</v>
      </c>
    </row>
    <row r="16" spans="1:18" x14ac:dyDescent="0.35">
      <c r="A16" t="s">
        <v>69</v>
      </c>
      <c r="B16" s="123" t="s">
        <v>70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</row>
    <row r="17" spans="1:19" x14ac:dyDescent="0.35">
      <c r="B17" t="s">
        <v>49</v>
      </c>
      <c r="C17" t="s">
        <v>50</v>
      </c>
      <c r="D17" t="s">
        <v>67</v>
      </c>
      <c r="E17" t="s">
        <v>51</v>
      </c>
      <c r="F17" t="s">
        <v>52</v>
      </c>
      <c r="G17" t="s">
        <v>53</v>
      </c>
      <c r="H17" t="s">
        <v>54</v>
      </c>
      <c r="I17" t="s">
        <v>55</v>
      </c>
      <c r="J17" t="s">
        <v>56</v>
      </c>
      <c r="K17" t="s">
        <v>65</v>
      </c>
      <c r="L17" t="s">
        <v>66</v>
      </c>
      <c r="M17" t="s">
        <v>62</v>
      </c>
      <c r="P17" s="11">
        <f>SUM(B27:J27)-'table 3'!F5</f>
        <v>0</v>
      </c>
    </row>
    <row r="18" spans="1:19" x14ac:dyDescent="0.35">
      <c r="A18" t="s">
        <v>49</v>
      </c>
      <c r="B18">
        <v>0</v>
      </c>
      <c r="C18" s="11">
        <v>17239.454828029186</v>
      </c>
      <c r="D18" s="11">
        <v>142036.8835573479</v>
      </c>
      <c r="E18" s="11">
        <v>92194.481681321398</v>
      </c>
      <c r="F18" s="11">
        <v>12981.003952693685</v>
      </c>
      <c r="G18" s="11">
        <v>15530.734467609063</v>
      </c>
      <c r="H18" s="11">
        <v>7456.9345924618901</v>
      </c>
      <c r="I18" s="11">
        <v>36373.1033909338</v>
      </c>
      <c r="J18" s="11">
        <v>169170.68321498384</v>
      </c>
      <c r="K18" s="11">
        <v>492983.27968538081</v>
      </c>
      <c r="L18" s="11">
        <v>172917.34537930184</v>
      </c>
      <c r="M18" s="11">
        <v>-320065.93430607894</v>
      </c>
    </row>
    <row r="19" spans="1:19" x14ac:dyDescent="0.35">
      <c r="A19" t="s">
        <v>50</v>
      </c>
      <c r="B19" s="11">
        <v>7843.5232960780577</v>
      </c>
      <c r="C19">
        <v>0</v>
      </c>
      <c r="D19" s="11">
        <v>81137.762698815262</v>
      </c>
      <c r="E19" s="11">
        <v>7904.5652649589847</v>
      </c>
      <c r="F19" s="11">
        <v>6591.1403363350582</v>
      </c>
      <c r="G19" s="11">
        <v>10207.823820919933</v>
      </c>
      <c r="H19" s="11">
        <v>8895.4115783260422</v>
      </c>
      <c r="I19" s="11">
        <v>22878.312056846666</v>
      </c>
      <c r="J19" s="11">
        <v>12255.491972137057</v>
      </c>
      <c r="K19" s="11">
        <v>157714.03102441705</v>
      </c>
      <c r="L19" s="11">
        <v>132917.36933777615</v>
      </c>
      <c r="M19" s="11">
        <v>-24796.661686640902</v>
      </c>
      <c r="Q19" s="5"/>
      <c r="R19" s="5"/>
      <c r="S19" s="5"/>
    </row>
    <row r="20" spans="1:19" x14ac:dyDescent="0.35">
      <c r="A20" t="s">
        <v>67</v>
      </c>
      <c r="B20" s="11">
        <v>43894.365528151015</v>
      </c>
      <c r="C20" s="11">
        <v>38196.902395083278</v>
      </c>
      <c r="D20">
        <v>0</v>
      </c>
      <c r="E20" s="11">
        <v>66237.031944954768</v>
      </c>
      <c r="F20" s="11">
        <v>75134.150585375057</v>
      </c>
      <c r="G20" s="11">
        <v>72265.095701190978</v>
      </c>
      <c r="H20" s="11">
        <v>11049.297809836478</v>
      </c>
      <c r="I20" s="11">
        <v>86778.76737770866</v>
      </c>
      <c r="J20" s="11">
        <v>85905.421826233505</v>
      </c>
      <c r="K20" s="11">
        <v>479461.0331685337</v>
      </c>
      <c r="L20" s="11">
        <v>1459548.6386807291</v>
      </c>
      <c r="M20" s="11">
        <v>980087.60551219538</v>
      </c>
      <c r="Q20" s="5"/>
      <c r="R20" s="5"/>
      <c r="S20" s="5"/>
    </row>
    <row r="21" spans="1:19" x14ac:dyDescent="0.35">
      <c r="A21" t="s">
        <v>51</v>
      </c>
      <c r="B21" s="11">
        <v>22054.922927570333</v>
      </c>
      <c r="C21" s="11">
        <v>11472.936630445582</v>
      </c>
      <c r="D21" s="11">
        <v>225487.60283658621</v>
      </c>
      <c r="E21">
        <v>0</v>
      </c>
      <c r="F21" s="11">
        <v>7854.6684548900648</v>
      </c>
      <c r="G21" s="11">
        <v>31298.948189442264</v>
      </c>
      <c r="H21" s="11">
        <v>2659.4794506142734</v>
      </c>
      <c r="I21" s="11">
        <v>10496.909574693485</v>
      </c>
      <c r="J21" s="11">
        <v>32976.84476632678</v>
      </c>
      <c r="K21" s="11">
        <v>344302.31283056899</v>
      </c>
      <c r="L21" s="11">
        <v>275919.96793679736</v>
      </c>
      <c r="M21" s="11">
        <v>-68382.344893771631</v>
      </c>
      <c r="Q21" s="5"/>
      <c r="R21" s="5"/>
      <c r="S21" s="5"/>
    </row>
    <row r="22" spans="1:19" x14ac:dyDescent="0.35">
      <c r="A22" t="s">
        <v>52</v>
      </c>
      <c r="B22" s="11">
        <v>4336.2431315227932</v>
      </c>
      <c r="C22" s="11">
        <v>5627.7688857156336</v>
      </c>
      <c r="D22" s="11">
        <v>287095.75586036546</v>
      </c>
      <c r="E22" s="11">
        <v>7228.8575431058662</v>
      </c>
      <c r="F22">
        <v>0</v>
      </c>
      <c r="G22" s="11">
        <v>43191.634811441923</v>
      </c>
      <c r="H22" s="11">
        <v>2258.0396887591432</v>
      </c>
      <c r="I22" s="11">
        <v>28605.250534853996</v>
      </c>
      <c r="J22" s="11">
        <v>10946.674164299882</v>
      </c>
      <c r="K22" s="11">
        <v>389290.22462006472</v>
      </c>
      <c r="L22" s="11">
        <v>248412.5989084953</v>
      </c>
      <c r="M22" s="11">
        <v>-140877.62571156942</v>
      </c>
      <c r="Q22" s="5"/>
      <c r="R22" s="5"/>
      <c r="S22" s="5"/>
    </row>
    <row r="23" spans="1:19" x14ac:dyDescent="0.35">
      <c r="A23" t="s">
        <v>53</v>
      </c>
      <c r="B23" s="11">
        <v>4468.0635605092211</v>
      </c>
      <c r="C23" s="11">
        <v>5073.3153034680372</v>
      </c>
      <c r="D23" s="11">
        <v>121998.50407180027</v>
      </c>
      <c r="E23" s="11">
        <v>12281.273102771789</v>
      </c>
      <c r="F23" s="11">
        <v>22828.949615343052</v>
      </c>
      <c r="G23">
        <v>0</v>
      </c>
      <c r="H23" s="11">
        <v>2253.2940153063346</v>
      </c>
      <c r="I23" s="11">
        <v>15050.16707166366</v>
      </c>
      <c r="J23" s="11">
        <v>9525.684455535622</v>
      </c>
      <c r="K23" s="11">
        <v>193479.25119639799</v>
      </c>
      <c r="L23" s="11">
        <v>258373.94501754869</v>
      </c>
      <c r="M23" s="11">
        <v>64894.693821150693</v>
      </c>
      <c r="Q23" s="5"/>
      <c r="R23" s="5"/>
      <c r="S23" s="5"/>
    </row>
    <row r="24" spans="1:19" x14ac:dyDescent="0.35">
      <c r="A24" t="s">
        <v>54</v>
      </c>
      <c r="B24" s="11">
        <v>4216.5698275346931</v>
      </c>
      <c r="C24" s="11">
        <v>8479.5305482643671</v>
      </c>
      <c r="D24" s="11">
        <v>17232.44727359173</v>
      </c>
      <c r="E24" s="11">
        <v>5458.8848210183405</v>
      </c>
      <c r="F24" s="11">
        <v>2537.3198451108924</v>
      </c>
      <c r="G24" s="11">
        <v>4169.4106149946256</v>
      </c>
      <c r="H24">
        <v>0</v>
      </c>
      <c r="I24" s="11">
        <v>12215.311359540337</v>
      </c>
      <c r="J24" s="11">
        <v>17368.287457749386</v>
      </c>
      <c r="K24" s="11">
        <v>71677.761747804383</v>
      </c>
      <c r="L24" s="11">
        <v>75606.381069864059</v>
      </c>
      <c r="M24" s="11">
        <v>3928.6193220596761</v>
      </c>
      <c r="Q24" s="5"/>
      <c r="R24" s="5"/>
      <c r="S24" s="5"/>
    </row>
    <row r="25" spans="1:19" x14ac:dyDescent="0.35">
      <c r="A25" t="s">
        <v>55</v>
      </c>
      <c r="B25" s="11">
        <v>4976.6091537330958</v>
      </c>
      <c r="C25" s="11">
        <v>11314.480711708085</v>
      </c>
      <c r="D25" s="11">
        <v>107642.96238689117</v>
      </c>
      <c r="E25" s="11">
        <v>5866.8436681587591</v>
      </c>
      <c r="F25" s="11">
        <v>19148.997017418402</v>
      </c>
      <c r="G25" s="11">
        <v>11432.965918166177</v>
      </c>
      <c r="H25" s="11">
        <v>22609.627682722345</v>
      </c>
      <c r="I25">
        <v>0</v>
      </c>
      <c r="J25" s="11">
        <v>8736.5258828686365</v>
      </c>
      <c r="K25" s="11">
        <v>191729.0124216667</v>
      </c>
      <c r="L25" s="11">
        <v>288204.14076580526</v>
      </c>
      <c r="M25" s="11">
        <v>96475.12834413856</v>
      </c>
      <c r="Q25" s="5"/>
      <c r="R25" s="5"/>
      <c r="S25" s="5"/>
    </row>
    <row r="26" spans="1:19" x14ac:dyDescent="0.35">
      <c r="A26" t="s">
        <v>56</v>
      </c>
      <c r="B26" s="11">
        <v>47740.71363089807</v>
      </c>
      <c r="C26" s="11">
        <v>7459.3791959969403</v>
      </c>
      <c r="D26" s="11">
        <v>57748.087345153312</v>
      </c>
      <c r="E26" s="11">
        <v>12648.018995987695</v>
      </c>
      <c r="F26" s="11">
        <v>5206.6688205278115</v>
      </c>
      <c r="G26" s="11">
        <v>6754.5800113086971</v>
      </c>
      <c r="H26" s="11">
        <v>11889.768925847449</v>
      </c>
      <c r="I26" s="11">
        <v>7762.4243486151718</v>
      </c>
      <c r="J26">
        <v>0</v>
      </c>
      <c r="K26" s="11">
        <v>157209.64127433515</v>
      </c>
      <c r="L26" s="11">
        <v>449308.16087285138</v>
      </c>
      <c r="M26" s="11">
        <v>292098.51959851623</v>
      </c>
      <c r="Q26" s="5"/>
      <c r="R26" s="5"/>
      <c r="S26" s="5"/>
    </row>
    <row r="27" spans="1:19" x14ac:dyDescent="0.35">
      <c r="A27" t="s">
        <v>68</v>
      </c>
      <c r="B27" s="11">
        <v>33386.334323304567</v>
      </c>
      <c r="C27" s="11">
        <v>28053.600839065053</v>
      </c>
      <c r="D27" s="11">
        <v>419168.63265017793</v>
      </c>
      <c r="E27" s="11">
        <v>66100.010914519749</v>
      </c>
      <c r="F27" s="11">
        <v>96129.700280801277</v>
      </c>
      <c r="G27" s="11">
        <v>63522.751482475025</v>
      </c>
      <c r="H27" s="11">
        <v>6534.5273259901196</v>
      </c>
      <c r="I27" s="11">
        <v>68043.895050949533</v>
      </c>
      <c r="J27" s="11">
        <v>102422.54713271672</v>
      </c>
      <c r="Q27" s="5"/>
      <c r="R27" s="5"/>
      <c r="S27" s="5"/>
    </row>
    <row r="29" spans="1:19" x14ac:dyDescent="0.35">
      <c r="A29" t="s">
        <v>118</v>
      </c>
    </row>
    <row r="30" spans="1:19" x14ac:dyDescent="0.35">
      <c r="A30" t="s">
        <v>70</v>
      </c>
      <c r="B30" s="123" t="s">
        <v>83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P30" s="11">
        <f>SUM(B41:J41)-'table 3'!F6</f>
        <v>0</v>
      </c>
    </row>
    <row r="31" spans="1:19" x14ac:dyDescent="0.35">
      <c r="B31" t="s">
        <v>49</v>
      </c>
      <c r="C31" t="s">
        <v>50</v>
      </c>
      <c r="D31" t="s">
        <v>67</v>
      </c>
      <c r="E31" t="s">
        <v>51</v>
      </c>
      <c r="F31" t="s">
        <v>52</v>
      </c>
      <c r="G31" t="s">
        <v>53</v>
      </c>
      <c r="H31" t="s">
        <v>54</v>
      </c>
      <c r="I31" t="s">
        <v>55</v>
      </c>
      <c r="J31" t="s">
        <v>56</v>
      </c>
      <c r="K31" t="s">
        <v>65</v>
      </c>
      <c r="L31" t="s">
        <v>66</v>
      </c>
      <c r="M31" t="s">
        <v>62</v>
      </c>
    </row>
    <row r="32" spans="1:19" x14ac:dyDescent="0.35">
      <c r="A32" t="s">
        <v>49</v>
      </c>
      <c r="B32">
        <v>0</v>
      </c>
      <c r="C32" s="11">
        <v>18261.148427621534</v>
      </c>
      <c r="D32" s="11">
        <v>149866.65453118982</v>
      </c>
      <c r="E32" s="11">
        <v>100226.06047178368</v>
      </c>
      <c r="F32" s="11">
        <v>13839.831798961293</v>
      </c>
      <c r="G32" s="11">
        <v>16522.248414763842</v>
      </c>
      <c r="H32" s="11">
        <v>7930.427020930656</v>
      </c>
      <c r="I32" s="11">
        <v>37014.413568426418</v>
      </c>
      <c r="J32" s="11">
        <v>172603.16776115957</v>
      </c>
      <c r="K32" s="11">
        <v>516263.9519948368</v>
      </c>
      <c r="L32" s="11">
        <v>192412.49736158998</v>
      </c>
      <c r="M32" s="11">
        <v>-323851.45463324682</v>
      </c>
    </row>
    <row r="33" spans="1:13" x14ac:dyDescent="0.35">
      <c r="A33" t="s">
        <v>50</v>
      </c>
      <c r="B33" s="11">
        <v>8108.4079609266464</v>
      </c>
      <c r="C33">
        <v>0</v>
      </c>
      <c r="D33" s="11">
        <v>84158.178808540644</v>
      </c>
      <c r="E33" s="11">
        <v>8177.1391269337164</v>
      </c>
      <c r="F33" s="11">
        <v>6816.7116321147787</v>
      </c>
      <c r="G33" s="11">
        <v>10565.316205084051</v>
      </c>
      <c r="H33" s="11">
        <v>9216.7135171484842</v>
      </c>
      <c r="I33" s="11">
        <v>23675.51660252695</v>
      </c>
      <c r="J33" s="11">
        <v>12690.024700973363</v>
      </c>
      <c r="K33" s="11">
        <v>163408.00855424863</v>
      </c>
      <c r="L33" s="11">
        <v>147665.95054503734</v>
      </c>
      <c r="M33" s="11">
        <v>-15742.058009211294</v>
      </c>
    </row>
    <row r="34" spans="1:13" x14ac:dyDescent="0.35">
      <c r="A34" t="s">
        <v>67</v>
      </c>
      <c r="B34" s="11">
        <v>50121.413607205686</v>
      </c>
      <c r="C34" s="11">
        <v>43685.303096786687</v>
      </c>
      <c r="D34">
        <v>0</v>
      </c>
      <c r="E34" s="11">
        <v>75771.391308349237</v>
      </c>
      <c r="F34" s="11">
        <v>85883.508143556857</v>
      </c>
      <c r="G34" s="11">
        <v>82704.329054323985</v>
      </c>
      <c r="H34" s="11">
        <v>12638.023984001749</v>
      </c>
      <c r="I34" s="11">
        <v>99311.149400167138</v>
      </c>
      <c r="J34" s="11">
        <v>98341.243693245662</v>
      </c>
      <c r="K34" s="11">
        <v>548456.36228763708</v>
      </c>
      <c r="L34" s="11">
        <v>1596896.2456674259</v>
      </c>
      <c r="M34" s="11">
        <v>1048439.8833797888</v>
      </c>
    </row>
    <row r="35" spans="1:13" x14ac:dyDescent="0.35">
      <c r="A35" t="s">
        <v>51</v>
      </c>
      <c r="B35" s="11">
        <v>23395.854024404267</v>
      </c>
      <c r="C35" s="11">
        <v>12185.483871417124</v>
      </c>
      <c r="D35" s="11">
        <v>239904.95947025187</v>
      </c>
      <c r="E35">
        <v>0</v>
      </c>
      <c r="F35" s="11">
        <v>8346.2059027498653</v>
      </c>
      <c r="G35" s="11">
        <v>33228.466493063243</v>
      </c>
      <c r="H35" s="11">
        <v>2825.4585288184999</v>
      </c>
      <c r="I35" s="11">
        <v>11158.508069685889</v>
      </c>
      <c r="J35" s="11">
        <v>35104.606215088163</v>
      </c>
      <c r="K35" s="11">
        <v>366149.5425754789</v>
      </c>
      <c r="L35" s="11">
        <v>307547.27062259166</v>
      </c>
      <c r="M35" s="11">
        <v>-58602.27195288724</v>
      </c>
    </row>
    <row r="36" spans="1:13" x14ac:dyDescent="0.35">
      <c r="A36" t="s">
        <v>52</v>
      </c>
      <c r="B36" s="11">
        <v>4589.1108331370024</v>
      </c>
      <c r="C36" s="11">
        <v>5949.9682668014711</v>
      </c>
      <c r="D36" s="11">
        <v>304317.32481792726</v>
      </c>
      <c r="E36" s="11">
        <v>7649.98923690425</v>
      </c>
      <c r="F36">
        <v>0</v>
      </c>
      <c r="G36" s="11">
        <v>45627.905533387006</v>
      </c>
      <c r="H36" s="11">
        <v>2387.0592759713877</v>
      </c>
      <c r="I36" s="11">
        <v>30196.995460503669</v>
      </c>
      <c r="J36" s="11">
        <v>11550.442114632786</v>
      </c>
      <c r="K36" s="11">
        <v>412268.79553926486</v>
      </c>
      <c r="L36" s="11">
        <v>279755.40798753023</v>
      </c>
      <c r="M36" s="11">
        <v>-132513.38755173463</v>
      </c>
    </row>
    <row r="37" spans="1:13" x14ac:dyDescent="0.35">
      <c r="A37" t="s">
        <v>53</v>
      </c>
      <c r="B37" s="11">
        <v>4889.178006859689</v>
      </c>
      <c r="C37" s="11">
        <v>5549.31511458768</v>
      </c>
      <c r="D37" s="11">
        <v>133936.85624268901</v>
      </c>
      <c r="E37" s="11">
        <v>13433.744775109815</v>
      </c>
      <c r="F37" s="11">
        <v>24949.189202173256</v>
      </c>
      <c r="G37">
        <v>0</v>
      </c>
      <c r="H37" s="11">
        <v>2468.9254942778134</v>
      </c>
      <c r="I37" s="11">
        <v>16471.902064723781</v>
      </c>
      <c r="J37" s="11">
        <v>10417.016406624389</v>
      </c>
      <c r="K37" s="11">
        <v>212116.12730704545</v>
      </c>
      <c r="L37" s="11">
        <v>286153.85415888927</v>
      </c>
      <c r="M37" s="11">
        <v>74037.726851843821</v>
      </c>
    </row>
    <row r="38" spans="1:13" x14ac:dyDescent="0.35">
      <c r="A38" t="s">
        <v>54</v>
      </c>
      <c r="B38" s="11">
        <v>4486.8657595845698</v>
      </c>
      <c r="C38" s="11">
        <v>9060.9101535074878</v>
      </c>
      <c r="D38" s="11">
        <v>18431.6915969078</v>
      </c>
      <c r="E38" s="11">
        <v>5814.2984660468501</v>
      </c>
      <c r="F38" s="11">
        <v>2709.1725613479089</v>
      </c>
      <c r="G38" s="11">
        <v>4444.471000166267</v>
      </c>
      <c r="H38">
        <v>0</v>
      </c>
      <c r="I38" s="11">
        <v>13030.718738765041</v>
      </c>
      <c r="J38" s="11">
        <v>18533.472952047763</v>
      </c>
      <c r="K38" s="11">
        <v>76511.601228373678</v>
      </c>
      <c r="L38" s="11">
        <v>83000.154486993837</v>
      </c>
      <c r="M38" s="11">
        <v>6488.5532586201589</v>
      </c>
    </row>
    <row r="39" spans="1:13" x14ac:dyDescent="0.35">
      <c r="A39" t="s">
        <v>55</v>
      </c>
      <c r="B39" s="11">
        <v>5447.5097314211434</v>
      </c>
      <c r="C39" s="11">
        <v>12372.987556322254</v>
      </c>
      <c r="D39" s="11">
        <v>118044.92368410244</v>
      </c>
      <c r="E39" s="11">
        <v>6420.855759386377</v>
      </c>
      <c r="F39" s="11">
        <v>20945.188824642577</v>
      </c>
      <c r="G39" s="11">
        <v>12506.869600075368</v>
      </c>
      <c r="H39" s="11">
        <v>24786.321740260963</v>
      </c>
      <c r="I39">
        <v>0</v>
      </c>
      <c r="J39" s="11">
        <v>9571.635623159571</v>
      </c>
      <c r="K39" s="11">
        <v>210096.29251937068</v>
      </c>
      <c r="L39" s="11">
        <v>317829.50108765787</v>
      </c>
      <c r="M39" s="11">
        <v>107733.2085682872</v>
      </c>
    </row>
    <row r="40" spans="1:13" x14ac:dyDescent="0.35">
      <c r="A40" t="s">
        <v>56</v>
      </c>
      <c r="B40" s="11">
        <v>53051.867603219885</v>
      </c>
      <c r="C40" s="11">
        <v>8337.7934102401359</v>
      </c>
      <c r="D40" s="11">
        <v>64674.549693302703</v>
      </c>
      <c r="E40" s="11">
        <v>14167.911417425878</v>
      </c>
      <c r="F40" s="11">
        <v>5826.0376305210302</v>
      </c>
      <c r="G40" s="11">
        <v>7566.1670544860172</v>
      </c>
      <c r="H40" s="11">
        <v>13285.841250150901</v>
      </c>
      <c r="I40" s="11">
        <v>8702.958169834752</v>
      </c>
      <c r="J40">
        <v>0</v>
      </c>
      <c r="K40" s="11">
        <v>175613.1262291813</v>
      </c>
      <c r="L40" s="11">
        <v>486616.92631772131</v>
      </c>
      <c r="M40" s="11">
        <v>311003.80008854001</v>
      </c>
    </row>
    <row r="41" spans="1:13" x14ac:dyDescent="0.35">
      <c r="A41" t="s">
        <v>68</v>
      </c>
      <c r="B41" s="11">
        <v>38322.289834831092</v>
      </c>
      <c r="C41" s="11">
        <v>32263.040647752976</v>
      </c>
      <c r="D41" s="11">
        <v>483561.10682251421</v>
      </c>
      <c r="E41" s="11">
        <v>75885.880060651834</v>
      </c>
      <c r="F41" s="11">
        <v>110439.56229146264</v>
      </c>
      <c r="G41" s="11">
        <v>72988.080803539488</v>
      </c>
      <c r="H41" s="11">
        <v>7461.383675433377</v>
      </c>
      <c r="I41" s="11">
        <v>78267.339013024219</v>
      </c>
      <c r="J41" s="11">
        <v>117805.31685079</v>
      </c>
    </row>
  </sheetData>
  <mergeCells count="3">
    <mergeCell ref="B30:M30"/>
    <mergeCell ref="B16:M16"/>
    <mergeCell ref="B2:M2"/>
  </mergeCells>
  <pageMargins left="0.7" right="0.7" top="0.75" bottom="0.75" header="0.3" footer="0.3"/>
  <pageSetup paperSize="9" scale="81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8"/>
  <sheetViews>
    <sheetView workbookViewId="0">
      <selection activeCell="G5" sqref="G5"/>
    </sheetView>
  </sheetViews>
  <sheetFormatPr defaultRowHeight="14.5" x14ac:dyDescent="0.35"/>
  <sheetData>
    <row r="3" spans="1:18" x14ac:dyDescent="0.35">
      <c r="B3">
        <v>2002</v>
      </c>
      <c r="C3">
        <v>2003</v>
      </c>
      <c r="D3">
        <v>2004</v>
      </c>
      <c r="E3">
        <v>2005</v>
      </c>
      <c r="F3">
        <v>2006</v>
      </c>
      <c r="G3">
        <v>2007</v>
      </c>
      <c r="H3">
        <v>2008</v>
      </c>
      <c r="I3">
        <v>2009</v>
      </c>
      <c r="J3">
        <v>2010</v>
      </c>
      <c r="K3">
        <v>2011</v>
      </c>
      <c r="L3">
        <v>2012</v>
      </c>
      <c r="M3">
        <v>2013</v>
      </c>
      <c r="N3">
        <v>2014</v>
      </c>
      <c r="O3">
        <v>2015</v>
      </c>
      <c r="P3">
        <v>2016</v>
      </c>
      <c r="Q3">
        <v>2017</v>
      </c>
      <c r="R3">
        <v>2018</v>
      </c>
    </row>
    <row r="4" spans="1:18" x14ac:dyDescent="0.35">
      <c r="A4" t="s">
        <v>81</v>
      </c>
      <c r="B4" s="35">
        <v>13.833003465827609</v>
      </c>
      <c r="C4" s="35">
        <v>13.677891926977342</v>
      </c>
      <c r="D4" s="35">
        <v>13.535489597655673</v>
      </c>
      <c r="E4" s="35">
        <v>13.402846813383126</v>
      </c>
      <c r="F4" s="35">
        <v>13.276884075894561</v>
      </c>
      <c r="G4" s="35">
        <v>13.118515402851259</v>
      </c>
      <c r="H4" s="35">
        <v>12.946669654479489</v>
      </c>
      <c r="I4" s="35">
        <v>12.76332827215132</v>
      </c>
      <c r="J4" s="35">
        <v>12.573296741694762</v>
      </c>
      <c r="K4" s="35">
        <v>12.377955110487315</v>
      </c>
      <c r="L4" s="35">
        <v>12.209025518616118</v>
      </c>
      <c r="M4" s="35">
        <v>12.048779495390242</v>
      </c>
      <c r="N4" s="35">
        <v>11.895072675231166</v>
      </c>
      <c r="O4" s="35">
        <v>11.746294966211627</v>
      </c>
      <c r="P4" s="35">
        <v>11.600945540668169</v>
      </c>
      <c r="Q4" s="35">
        <v>11.456159410397952</v>
      </c>
      <c r="R4" s="96">
        <v>11.299550584323237</v>
      </c>
    </row>
    <row r="5" spans="1:18" x14ac:dyDescent="0.35">
      <c r="A5" t="s">
        <v>10</v>
      </c>
      <c r="B5" s="35">
        <v>5.9839839061597502</v>
      </c>
      <c r="C5" s="35">
        <v>5.9263914700537779</v>
      </c>
      <c r="D5" s="35">
        <v>5.8675789086395609</v>
      </c>
      <c r="E5" s="35">
        <v>5.8079771198595278</v>
      </c>
      <c r="F5" s="35">
        <v>5.7481819038387947</v>
      </c>
      <c r="G5" s="35">
        <v>5.6909626919800331</v>
      </c>
      <c r="H5" s="35">
        <v>5.6333822252489023</v>
      </c>
      <c r="I5" s="35">
        <v>5.5753436068097795</v>
      </c>
      <c r="J5" s="35">
        <v>5.5169986651897007</v>
      </c>
      <c r="K5" s="35">
        <v>5.4579278719286357</v>
      </c>
      <c r="L5" s="35">
        <v>5.4062538754389351</v>
      </c>
      <c r="M5" s="35">
        <v>5.3558494552544174</v>
      </c>
      <c r="N5" s="35">
        <v>5.3065669800500217</v>
      </c>
      <c r="O5" s="35">
        <v>5.2582921411566028</v>
      </c>
      <c r="P5" s="35">
        <v>5.2109295127206119</v>
      </c>
      <c r="Q5" s="35">
        <v>5.1666728281083518</v>
      </c>
      <c r="R5" s="96">
        <v>5.1179153407629467</v>
      </c>
    </row>
    <row r="6" spans="1:18" x14ac:dyDescent="0.35">
      <c r="A6" t="s">
        <v>11</v>
      </c>
      <c r="B6" s="35">
        <v>21.22871660294803</v>
      </c>
      <c r="C6" s="35">
        <v>21.491597471251346</v>
      </c>
      <c r="D6" s="35">
        <v>21.748310382961922</v>
      </c>
      <c r="E6" s="35">
        <v>22.001561562307252</v>
      </c>
      <c r="F6" s="35">
        <v>22.25529098659409</v>
      </c>
      <c r="G6" s="35">
        <v>22.53393096087138</v>
      </c>
      <c r="H6" s="35">
        <v>22.817782075362878</v>
      </c>
      <c r="I6" s="35">
        <v>23.10806678744985</v>
      </c>
      <c r="J6" s="35">
        <v>23.400650513344061</v>
      </c>
      <c r="K6" s="35">
        <v>23.697441759956661</v>
      </c>
      <c r="L6" s="35">
        <v>23.968077202278572</v>
      </c>
      <c r="M6" s="35">
        <v>24.22825032269542</v>
      </c>
      <c r="N6" s="35">
        <v>24.481268791015136</v>
      </c>
      <c r="O6" s="35">
        <v>24.729344252496698</v>
      </c>
      <c r="P6" s="35">
        <v>24.974340559367867</v>
      </c>
      <c r="Q6" s="35">
        <v>25.209659686436414</v>
      </c>
      <c r="R6" s="96">
        <v>25.494820530082794</v>
      </c>
    </row>
    <row r="7" spans="1:18" x14ac:dyDescent="0.35">
      <c r="A7" t="s">
        <v>12</v>
      </c>
      <c r="B7" s="35">
        <v>21.289572420851975</v>
      </c>
      <c r="C7" s="35">
        <v>21.194038756515372</v>
      </c>
      <c r="D7" s="35">
        <v>21.092955279253715</v>
      </c>
      <c r="E7" s="35">
        <v>20.986558625685767</v>
      </c>
      <c r="F7" s="35">
        <v>20.874054835974484</v>
      </c>
      <c r="G7" s="35">
        <v>20.758081670762422</v>
      </c>
      <c r="H7" s="35">
        <v>20.653090575733081</v>
      </c>
      <c r="I7" s="35">
        <v>20.556521714723079</v>
      </c>
      <c r="J7" s="35">
        <v>20.46708061383432</v>
      </c>
      <c r="K7" s="35">
        <v>20.382388284582554</v>
      </c>
      <c r="L7" s="35">
        <v>20.30338242165281</v>
      </c>
      <c r="M7" s="35">
        <v>20.217037583068635</v>
      </c>
      <c r="N7" s="35">
        <v>20.12373517119229</v>
      </c>
      <c r="O7" s="35">
        <v>20.024358487972453</v>
      </c>
      <c r="P7" s="35">
        <v>19.920081468086948</v>
      </c>
      <c r="Q7" s="35">
        <v>19.825951884797728</v>
      </c>
      <c r="R7" s="96">
        <v>19.722135296807846</v>
      </c>
    </row>
    <row r="8" spans="1:18" x14ac:dyDescent="0.35">
      <c r="A8" t="s">
        <v>13</v>
      </c>
      <c r="B8" s="35">
        <v>11.05747178415902</v>
      </c>
      <c r="C8" s="35">
        <v>10.980914271870805</v>
      </c>
      <c r="D8" s="35">
        <v>10.908907415690114</v>
      </c>
      <c r="E8" s="35">
        <v>10.839814555300883</v>
      </c>
      <c r="F8" s="35">
        <v>10.770906470138938</v>
      </c>
      <c r="G8" s="35">
        <v>10.709324342973417</v>
      </c>
      <c r="H8" s="35">
        <v>10.643260889004068</v>
      </c>
      <c r="I8" s="35">
        <v>10.572642800592373</v>
      </c>
      <c r="J8" s="35">
        <v>10.498816568752815</v>
      </c>
      <c r="K8" s="35">
        <v>10.422121302512018</v>
      </c>
      <c r="L8" s="35">
        <v>10.360113768075623</v>
      </c>
      <c r="M8" s="35">
        <v>10.302913367196641</v>
      </c>
      <c r="N8" s="35">
        <v>10.249398591302928</v>
      </c>
      <c r="O8" s="35">
        <v>10.198722435475716</v>
      </c>
      <c r="P8" s="35">
        <v>10.150143669866987</v>
      </c>
      <c r="Q8" s="35">
        <v>10.101875935230167</v>
      </c>
      <c r="R8" s="96">
        <v>10.042812856371071</v>
      </c>
    </row>
    <row r="9" spans="1:18" x14ac:dyDescent="0.35">
      <c r="A9" t="s">
        <v>14</v>
      </c>
      <c r="B9" s="35">
        <v>7.5428619246092969</v>
      </c>
      <c r="C9" s="35">
        <v>7.5717592675878009</v>
      </c>
      <c r="D9" s="35">
        <v>7.5960431515117302</v>
      </c>
      <c r="E9" s="35">
        <v>7.615980536060027</v>
      </c>
      <c r="F9" s="35">
        <v>7.6313371775029646</v>
      </c>
      <c r="G9" s="35">
        <v>7.6443762255900713</v>
      </c>
      <c r="H9" s="35">
        <v>7.6606350536676153</v>
      </c>
      <c r="I9" s="35">
        <v>7.6793676147657086</v>
      </c>
      <c r="J9" s="35">
        <v>7.6997982090235491</v>
      </c>
      <c r="K9" s="35">
        <v>7.7215670347525798</v>
      </c>
      <c r="L9" s="35">
        <v>7.739497312143885</v>
      </c>
      <c r="M9" s="35">
        <v>7.7574083026855494</v>
      </c>
      <c r="N9" s="35">
        <v>7.7749866731505453</v>
      </c>
      <c r="O9" s="35">
        <v>7.7919896563540618</v>
      </c>
      <c r="P9" s="35">
        <v>7.8081895797489986</v>
      </c>
      <c r="Q9" s="35">
        <v>7.8256386559179543</v>
      </c>
      <c r="R9" s="96">
        <v>7.8368589940540954</v>
      </c>
    </row>
    <row r="10" spans="1:18" x14ac:dyDescent="0.35">
      <c r="A10" t="s">
        <v>15</v>
      </c>
      <c r="B10" s="35">
        <v>2.210483186552858</v>
      </c>
      <c r="C10" s="35">
        <v>2.207419751617496</v>
      </c>
      <c r="D10" s="35">
        <v>2.2045834873621146</v>
      </c>
      <c r="E10" s="35">
        <v>2.2021222681413954</v>
      </c>
      <c r="F10" s="35">
        <v>2.2003403044451755</v>
      </c>
      <c r="G10" s="35">
        <v>2.1961474660070839</v>
      </c>
      <c r="H10" s="35">
        <v>2.1910513021791265</v>
      </c>
      <c r="I10" s="35">
        <v>2.1851225081109442</v>
      </c>
      <c r="J10" s="35">
        <v>2.1785904031846255</v>
      </c>
      <c r="K10" s="35">
        <v>2.1714151988245103</v>
      </c>
      <c r="L10" s="35">
        <v>2.1626545132892714</v>
      </c>
      <c r="M10" s="35">
        <v>2.1547528152705349</v>
      </c>
      <c r="N10" s="35">
        <v>2.147596427825007</v>
      </c>
      <c r="O10" s="35">
        <v>2.1410842332248818</v>
      </c>
      <c r="P10" s="35">
        <v>2.1351022980685563</v>
      </c>
      <c r="Q10" s="35">
        <v>2.1301005624235252</v>
      </c>
      <c r="R10" s="96">
        <v>2.1230708409171801</v>
      </c>
    </row>
    <row r="11" spans="1:18" x14ac:dyDescent="0.35">
      <c r="A11" t="s">
        <v>16</v>
      </c>
      <c r="B11" s="35">
        <v>6.6686216195205983</v>
      </c>
      <c r="C11" s="35">
        <v>6.6791322617972142</v>
      </c>
      <c r="D11" s="35">
        <v>6.6919304180862147</v>
      </c>
      <c r="E11" s="35">
        <v>6.7068375030959135</v>
      </c>
      <c r="F11" s="35">
        <v>6.7241892771998995</v>
      </c>
      <c r="G11" s="35">
        <v>6.7449376248377417</v>
      </c>
      <c r="H11" s="35">
        <v>6.761746048643742</v>
      </c>
      <c r="I11" s="35">
        <v>6.7751503466069476</v>
      </c>
      <c r="J11" s="35">
        <v>6.7855923461805103</v>
      </c>
      <c r="K11" s="35">
        <v>6.7935999359301418</v>
      </c>
      <c r="L11" s="35">
        <v>6.7999175532415661</v>
      </c>
      <c r="M11" s="35">
        <v>6.8105035926831992</v>
      </c>
      <c r="N11" s="35">
        <v>6.8249082036712245</v>
      </c>
      <c r="O11" s="35">
        <v>6.8426044279370473</v>
      </c>
      <c r="P11" s="35">
        <v>6.8629810546476353</v>
      </c>
      <c r="Q11" s="35">
        <v>6.8813968012614133</v>
      </c>
      <c r="R11" s="96">
        <v>6.8928767038179588</v>
      </c>
    </row>
    <row r="12" spans="1:18" x14ac:dyDescent="0.35">
      <c r="A12" t="s">
        <v>82</v>
      </c>
      <c r="B12" s="35">
        <v>10.185285089370872</v>
      </c>
      <c r="C12" s="35">
        <v>10.270854822328856</v>
      </c>
      <c r="D12" s="35">
        <v>10.354201358838962</v>
      </c>
      <c r="E12" s="35">
        <v>10.436301016166109</v>
      </c>
      <c r="F12" s="35">
        <v>10.518814968411098</v>
      </c>
      <c r="G12" s="35">
        <v>10.603723614126618</v>
      </c>
      <c r="H12" s="35">
        <v>10.692382175681097</v>
      </c>
      <c r="I12" s="35">
        <v>10.78445634879</v>
      </c>
      <c r="J12" s="35">
        <v>10.87917593879564</v>
      </c>
      <c r="K12" s="35">
        <v>10.975583501025568</v>
      </c>
      <c r="L12" s="35">
        <v>11.051077835263206</v>
      </c>
      <c r="M12" s="35">
        <v>11.124505065755368</v>
      </c>
      <c r="N12" s="35">
        <v>11.196466486561674</v>
      </c>
      <c r="O12" s="35">
        <v>11.267309399170909</v>
      </c>
      <c r="P12" s="35">
        <v>11.337286316824216</v>
      </c>
      <c r="Q12" s="35">
        <v>11.402544235426493</v>
      </c>
      <c r="R12" s="96">
        <v>11.469958852862863</v>
      </c>
    </row>
    <row r="13" spans="1:18" x14ac:dyDescent="0.35">
      <c r="A13" t="s">
        <v>9</v>
      </c>
      <c r="B13" s="35">
        <f>SUM(B4:B12)</f>
        <v>100</v>
      </c>
      <c r="C13" s="35">
        <f t="shared" ref="C13:R13" si="0">SUM(C4:C12)</f>
        <v>100</v>
      </c>
      <c r="D13" s="35">
        <f t="shared" si="0"/>
        <v>100.00000000000001</v>
      </c>
      <c r="E13" s="35">
        <f t="shared" si="0"/>
        <v>100</v>
      </c>
      <c r="F13" s="35">
        <f t="shared" si="0"/>
        <v>100</v>
      </c>
      <c r="G13" s="35">
        <f t="shared" si="0"/>
        <v>100.00000000000004</v>
      </c>
      <c r="H13" s="35">
        <f t="shared" si="0"/>
        <v>100</v>
      </c>
      <c r="I13" s="35">
        <f t="shared" si="0"/>
        <v>100.00000000000001</v>
      </c>
      <c r="J13" s="35">
        <f t="shared" si="0"/>
        <v>100</v>
      </c>
      <c r="K13" s="35">
        <f t="shared" si="0"/>
        <v>99.999999999999986</v>
      </c>
      <c r="L13" s="35">
        <f t="shared" si="0"/>
        <v>99.999999999999972</v>
      </c>
      <c r="M13" s="35">
        <f t="shared" si="0"/>
        <v>100.00000000000001</v>
      </c>
      <c r="N13" s="35">
        <f t="shared" si="0"/>
        <v>100.00000000000001</v>
      </c>
      <c r="O13" s="35">
        <f t="shared" si="0"/>
        <v>100</v>
      </c>
      <c r="P13" s="35">
        <f t="shared" si="0"/>
        <v>100</v>
      </c>
      <c r="Q13" s="35">
        <f t="shared" si="0"/>
        <v>100</v>
      </c>
      <c r="R13" s="97">
        <f t="shared" si="0"/>
        <v>100</v>
      </c>
    </row>
    <row r="14" spans="1:18" x14ac:dyDescent="0.35">
      <c r="R14" s="3"/>
    </row>
    <row r="18" spans="12:12" x14ac:dyDescent="0.35">
      <c r="L18" s="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topLeftCell="A7" workbookViewId="0">
      <selection activeCell="D15" sqref="D15:D19"/>
    </sheetView>
  </sheetViews>
  <sheetFormatPr defaultRowHeight="14.5" x14ac:dyDescent="0.35"/>
  <cols>
    <col min="2" max="9" width="9.26953125" bestFit="1" customWidth="1"/>
    <col min="10" max="10" width="10.1796875" bestFit="1" customWidth="1"/>
    <col min="11" max="12" width="9.26953125" bestFit="1" customWidth="1"/>
    <col min="13" max="13" width="10.1796875" bestFit="1" customWidth="1"/>
    <col min="14" max="28" width="9.26953125" bestFit="1" customWidth="1"/>
    <col min="29" max="31" width="10.1796875" bestFit="1" customWidth="1"/>
  </cols>
  <sheetData>
    <row r="1" spans="1:31" x14ac:dyDescent="0.35">
      <c r="A1" s="19"/>
      <c r="B1" s="19" t="s">
        <v>49</v>
      </c>
      <c r="C1" s="19"/>
      <c r="D1" s="19"/>
      <c r="E1" s="19" t="s">
        <v>50</v>
      </c>
      <c r="F1" s="19"/>
      <c r="G1" s="19"/>
      <c r="H1" s="19" t="s">
        <v>67</v>
      </c>
      <c r="I1" s="19"/>
      <c r="J1" s="19"/>
      <c r="K1" s="19" t="s">
        <v>51</v>
      </c>
      <c r="L1" s="19"/>
      <c r="M1" s="19"/>
      <c r="N1" s="19" t="s">
        <v>52</v>
      </c>
      <c r="O1" s="19"/>
      <c r="P1" s="19"/>
      <c r="Q1" s="19" t="s">
        <v>53</v>
      </c>
      <c r="R1" s="19"/>
      <c r="S1" s="19"/>
      <c r="T1" s="19" t="s">
        <v>54</v>
      </c>
      <c r="U1" s="19"/>
      <c r="V1" s="19"/>
      <c r="W1" s="19" t="s">
        <v>55</v>
      </c>
      <c r="X1" s="19"/>
      <c r="Y1" s="19"/>
      <c r="Z1" s="19" t="s">
        <v>56</v>
      </c>
      <c r="AA1" s="19"/>
      <c r="AB1" s="19"/>
      <c r="AC1" s="19" t="s">
        <v>31</v>
      </c>
      <c r="AD1" s="19"/>
      <c r="AE1" s="19"/>
    </row>
    <row r="2" spans="1:31" x14ac:dyDescent="0.35">
      <c r="A2" s="19"/>
      <c r="B2" s="19" t="s">
        <v>22</v>
      </c>
      <c r="C2" s="19" t="s">
        <v>23</v>
      </c>
      <c r="D2" s="19" t="s">
        <v>9</v>
      </c>
      <c r="E2" s="19" t="s">
        <v>22</v>
      </c>
      <c r="F2" s="19" t="s">
        <v>23</v>
      </c>
      <c r="G2" s="19" t="s">
        <v>9</v>
      </c>
      <c r="H2" s="19" t="s">
        <v>22</v>
      </c>
      <c r="I2" s="19" t="s">
        <v>23</v>
      </c>
      <c r="J2" s="19" t="s">
        <v>9</v>
      </c>
      <c r="K2" s="19" t="s">
        <v>22</v>
      </c>
      <c r="L2" s="19" t="s">
        <v>23</v>
      </c>
      <c r="M2" s="19" t="s">
        <v>9</v>
      </c>
      <c r="N2" s="19" t="s">
        <v>22</v>
      </c>
      <c r="O2" s="19" t="s">
        <v>23</v>
      </c>
      <c r="P2" s="19" t="s">
        <v>9</v>
      </c>
      <c r="Q2" s="19" t="s">
        <v>22</v>
      </c>
      <c r="R2" s="19" t="s">
        <v>23</v>
      </c>
      <c r="S2" s="19" t="s">
        <v>9</v>
      </c>
      <c r="T2" s="19" t="s">
        <v>22</v>
      </c>
      <c r="U2" s="19" t="s">
        <v>23</v>
      </c>
      <c r="V2" s="19" t="s">
        <v>9</v>
      </c>
      <c r="W2" s="19" t="s">
        <v>22</v>
      </c>
      <c r="X2" s="19" t="s">
        <v>23</v>
      </c>
      <c r="Y2" s="19" t="s">
        <v>9</v>
      </c>
      <c r="Z2" s="19" t="s">
        <v>22</v>
      </c>
      <c r="AA2" s="19" t="s">
        <v>23</v>
      </c>
      <c r="AB2" s="19" t="s">
        <v>9</v>
      </c>
      <c r="AC2" s="19" t="s">
        <v>22</v>
      </c>
      <c r="AD2" s="19" t="s">
        <v>23</v>
      </c>
      <c r="AE2" s="19" t="s">
        <v>9</v>
      </c>
    </row>
    <row r="3" spans="1:31" x14ac:dyDescent="0.35">
      <c r="A3" s="14" t="s">
        <v>32</v>
      </c>
      <c r="B3" s="17">
        <v>372749.16774748912</v>
      </c>
      <c r="C3" s="17">
        <v>371821.90801231901</v>
      </c>
      <c r="D3" s="17">
        <v>744571.07575980807</v>
      </c>
      <c r="E3" s="17">
        <v>146249.59257961385</v>
      </c>
      <c r="F3" s="17">
        <v>146027.87437679328</v>
      </c>
      <c r="G3" s="17">
        <v>292277.46695640712</v>
      </c>
      <c r="H3" s="17">
        <v>646270.57381269487</v>
      </c>
      <c r="I3" s="17">
        <v>643287.24163144827</v>
      </c>
      <c r="J3" s="17">
        <v>1289557.815444143</v>
      </c>
      <c r="K3" s="17">
        <v>616837.36104846513</v>
      </c>
      <c r="L3" s="17">
        <v>611502.06026427122</v>
      </c>
      <c r="M3" s="17">
        <v>1228339.4213127363</v>
      </c>
      <c r="N3" s="17">
        <v>344649.43878791737</v>
      </c>
      <c r="O3" s="17">
        <v>343953.6905800532</v>
      </c>
      <c r="P3" s="17">
        <v>688603.12936797063</v>
      </c>
      <c r="Q3" s="17">
        <v>253986.85061184075</v>
      </c>
      <c r="R3" s="17">
        <v>254230.94217315473</v>
      </c>
      <c r="S3" s="17">
        <v>508217.79278499552</v>
      </c>
      <c r="T3" s="17">
        <v>63446.851903107381</v>
      </c>
      <c r="U3" s="17">
        <v>63663.756312803729</v>
      </c>
      <c r="V3" s="17">
        <v>127110.60821591111</v>
      </c>
      <c r="W3" s="17">
        <v>219152.31010530796</v>
      </c>
      <c r="X3" s="17">
        <v>221039.52185976499</v>
      </c>
      <c r="Y3" s="17">
        <v>440191.83196507295</v>
      </c>
      <c r="Z3" s="17">
        <v>306960.12940356345</v>
      </c>
      <c r="AA3" s="17">
        <v>303122.13078939146</v>
      </c>
      <c r="AB3" s="17">
        <v>610082.26019295491</v>
      </c>
      <c r="AC3" s="17">
        <v>2970302.2759999996</v>
      </c>
      <c r="AD3" s="17">
        <v>2958649.1260000002</v>
      </c>
      <c r="AE3" s="17">
        <v>5928951.4019999998</v>
      </c>
    </row>
    <row r="4" spans="1:31" x14ac:dyDescent="0.35">
      <c r="A4" s="14" t="s">
        <v>33</v>
      </c>
      <c r="B4" s="17">
        <v>387310.26605141687</v>
      </c>
      <c r="C4" s="17">
        <v>380800.08343796135</v>
      </c>
      <c r="D4" s="17">
        <v>768110.34948937828</v>
      </c>
      <c r="E4" s="17">
        <v>148424.48721708707</v>
      </c>
      <c r="F4" s="17">
        <v>149128.64890010838</v>
      </c>
      <c r="G4" s="17">
        <v>297553.13611719548</v>
      </c>
      <c r="H4" s="17">
        <v>621914.78685023321</v>
      </c>
      <c r="I4" s="17">
        <v>617065.43390109856</v>
      </c>
      <c r="J4" s="17">
        <v>1238980.2207513317</v>
      </c>
      <c r="K4" s="17">
        <v>626376.42376771662</v>
      </c>
      <c r="L4" s="17">
        <v>622160.20180165931</v>
      </c>
      <c r="M4" s="17">
        <v>1248536.6255693759</v>
      </c>
      <c r="N4" s="17">
        <v>341211.96074123355</v>
      </c>
      <c r="O4" s="17">
        <v>336545.07605258294</v>
      </c>
      <c r="P4" s="17">
        <v>677757.03679381649</v>
      </c>
      <c r="Q4" s="17">
        <v>245046.96246903017</v>
      </c>
      <c r="R4" s="17">
        <v>245739.17902653303</v>
      </c>
      <c r="S4" s="17">
        <v>490786.14149556321</v>
      </c>
      <c r="T4" s="17">
        <v>62738.758734243427</v>
      </c>
      <c r="U4" s="17">
        <v>62718.749515702395</v>
      </c>
      <c r="V4" s="17">
        <v>125457.50824994582</v>
      </c>
      <c r="W4" s="17">
        <v>208561.24574478008</v>
      </c>
      <c r="X4" s="17">
        <v>210894.61601217775</v>
      </c>
      <c r="Y4" s="17">
        <v>419455.86175695783</v>
      </c>
      <c r="Z4" s="17">
        <v>299444.3704242594</v>
      </c>
      <c r="AA4" s="17">
        <v>296000.06435217627</v>
      </c>
      <c r="AB4" s="17">
        <v>595444.43477643561</v>
      </c>
      <c r="AC4" s="17">
        <v>2941029.2620000006</v>
      </c>
      <c r="AD4" s="17">
        <v>2921052.0529999998</v>
      </c>
      <c r="AE4" s="17">
        <v>5862081.3150000004</v>
      </c>
    </row>
    <row r="5" spans="1:31" x14ac:dyDescent="0.35">
      <c r="A5" s="14" t="s">
        <v>34</v>
      </c>
      <c r="B5" s="17">
        <v>365890.94353857997</v>
      </c>
      <c r="C5" s="17">
        <v>361123.94752583496</v>
      </c>
      <c r="D5" s="17">
        <v>727014.89106441499</v>
      </c>
      <c r="E5" s="17">
        <v>137022.46891146179</v>
      </c>
      <c r="F5" s="17">
        <v>139205.3553797676</v>
      </c>
      <c r="G5" s="17">
        <v>276227.82429122936</v>
      </c>
      <c r="H5" s="17">
        <v>536465.32612936094</v>
      </c>
      <c r="I5" s="17">
        <v>537318.74726684298</v>
      </c>
      <c r="J5" s="17">
        <v>1073784.073396204</v>
      </c>
      <c r="K5" s="17">
        <v>552381.22938678879</v>
      </c>
      <c r="L5" s="17">
        <v>554626.89798762812</v>
      </c>
      <c r="M5" s="17">
        <v>1107008.1273744169</v>
      </c>
      <c r="N5" s="17">
        <v>312272.57751451927</v>
      </c>
      <c r="O5" s="17">
        <v>306697.89038524363</v>
      </c>
      <c r="P5" s="17">
        <v>618970.46789976291</v>
      </c>
      <c r="Q5" s="17">
        <v>214500.26100303256</v>
      </c>
      <c r="R5" s="17">
        <v>217228.13987477991</v>
      </c>
      <c r="S5" s="17">
        <v>431728.40087781247</v>
      </c>
      <c r="T5" s="17">
        <v>57564.750188545811</v>
      </c>
      <c r="U5" s="17">
        <v>59146.095906516079</v>
      </c>
      <c r="V5" s="17">
        <v>116710.84609506189</v>
      </c>
      <c r="W5" s="17">
        <v>186447.58171064314</v>
      </c>
      <c r="X5" s="17">
        <v>190789.04707836863</v>
      </c>
      <c r="Y5" s="17">
        <v>377236.62878901174</v>
      </c>
      <c r="Z5" s="17">
        <v>261065.5826170677</v>
      </c>
      <c r="AA5" s="17">
        <v>262737.76059501787</v>
      </c>
      <c r="AB5" s="17">
        <v>523803.34321208554</v>
      </c>
      <c r="AC5" s="17">
        <v>2623610.7209999999</v>
      </c>
      <c r="AD5" s="17">
        <v>2628873.8820000002</v>
      </c>
      <c r="AE5" s="17">
        <v>5252484.6030000001</v>
      </c>
    </row>
    <row r="6" spans="1:31" x14ac:dyDescent="0.35">
      <c r="A6" s="14" t="s">
        <v>35</v>
      </c>
      <c r="B6" s="17">
        <v>297017.876694965</v>
      </c>
      <c r="C6" s="17">
        <v>293279.20582927339</v>
      </c>
      <c r="D6" s="17">
        <v>590297.08252423839</v>
      </c>
      <c r="E6" s="17">
        <v>125657.94474798153</v>
      </c>
      <c r="F6" s="17">
        <v>126078.74328591455</v>
      </c>
      <c r="G6" s="17">
        <v>251736.68803389609</v>
      </c>
      <c r="H6" s="17">
        <v>514937.87828188081</v>
      </c>
      <c r="I6" s="17">
        <v>519029.77436018985</v>
      </c>
      <c r="J6" s="17">
        <v>1033967.6526420707</v>
      </c>
      <c r="K6" s="17">
        <v>507525.82867495174</v>
      </c>
      <c r="L6" s="17">
        <v>512167.33435075055</v>
      </c>
      <c r="M6" s="17">
        <v>1019693.1630257023</v>
      </c>
      <c r="N6" s="17">
        <v>272469.33926237404</v>
      </c>
      <c r="O6" s="17">
        <v>269031.62679858727</v>
      </c>
      <c r="P6" s="17">
        <v>541500.96606096136</v>
      </c>
      <c r="Q6" s="17">
        <v>193714.09548499811</v>
      </c>
      <c r="R6" s="17">
        <v>198222.31593473145</v>
      </c>
      <c r="S6" s="17">
        <v>391936.41141972959</v>
      </c>
      <c r="T6" s="17">
        <v>50733.355353821054</v>
      </c>
      <c r="U6" s="17">
        <v>51740.073588632338</v>
      </c>
      <c r="V6" s="17">
        <v>102473.42894245339</v>
      </c>
      <c r="W6" s="17">
        <v>158815.65956149844</v>
      </c>
      <c r="X6" s="17">
        <v>160894.61583004484</v>
      </c>
      <c r="Y6" s="17">
        <v>319710.27539154328</v>
      </c>
      <c r="Z6" s="17">
        <v>240075.35993752934</v>
      </c>
      <c r="AA6" s="17">
        <v>242399.27102187549</v>
      </c>
      <c r="AB6" s="17">
        <v>482474.63095940487</v>
      </c>
      <c r="AC6" s="17">
        <v>2360947.3380000005</v>
      </c>
      <c r="AD6" s="17">
        <v>2372842.9609999997</v>
      </c>
      <c r="AE6" s="17">
        <v>4733790.2990000006</v>
      </c>
    </row>
    <row r="7" spans="1:31" x14ac:dyDescent="0.35">
      <c r="A7" s="14" t="s">
        <v>36</v>
      </c>
      <c r="B7" s="17">
        <v>261498.72012985789</v>
      </c>
      <c r="C7" s="17">
        <v>270046.00062918046</v>
      </c>
      <c r="D7" s="17">
        <v>531544.72075903835</v>
      </c>
      <c r="E7" s="17">
        <v>126114.66125099319</v>
      </c>
      <c r="F7" s="17">
        <v>126012.3419074683</v>
      </c>
      <c r="G7" s="17">
        <v>252127.00315846148</v>
      </c>
      <c r="H7" s="17">
        <v>646152.21225664718</v>
      </c>
      <c r="I7" s="17">
        <v>648861.34253848507</v>
      </c>
      <c r="J7" s="17">
        <v>1295013.5547951323</v>
      </c>
      <c r="K7" s="17">
        <v>524036.74464152654</v>
      </c>
      <c r="L7" s="17">
        <v>538418.09609406465</v>
      </c>
      <c r="M7" s="17">
        <v>1062454.8407355912</v>
      </c>
      <c r="N7" s="17">
        <v>259898.05848234281</v>
      </c>
      <c r="O7" s="17">
        <v>264930.98394094064</v>
      </c>
      <c r="P7" s="17">
        <v>524829.04242328345</v>
      </c>
      <c r="Q7" s="17">
        <v>197597.62176227756</v>
      </c>
      <c r="R7" s="17">
        <v>202328.8166541775</v>
      </c>
      <c r="S7" s="17">
        <v>399926.43841645506</v>
      </c>
      <c r="T7" s="17">
        <v>49746.976592271974</v>
      </c>
      <c r="U7" s="17">
        <v>49093.440300737966</v>
      </c>
      <c r="V7" s="17">
        <v>98840.41689300994</v>
      </c>
      <c r="W7" s="17">
        <v>157605.48461689302</v>
      </c>
      <c r="X7" s="17">
        <v>158010.46653199857</v>
      </c>
      <c r="Y7" s="17">
        <v>315615.95114889159</v>
      </c>
      <c r="Z7" s="17">
        <v>267943.5292671902</v>
      </c>
      <c r="AA7" s="17">
        <v>270865.01090294623</v>
      </c>
      <c r="AB7" s="17">
        <v>538808.54017013637</v>
      </c>
      <c r="AC7" s="17">
        <v>2490594.0090000005</v>
      </c>
      <c r="AD7" s="17">
        <v>2528566.4994999995</v>
      </c>
      <c r="AE7" s="17">
        <v>5019160.5085000005</v>
      </c>
    </row>
    <row r="8" spans="1:31" x14ac:dyDescent="0.35">
      <c r="A8" s="14" t="s">
        <v>37</v>
      </c>
      <c r="B8" s="17">
        <v>257880.63922722929</v>
      </c>
      <c r="C8" s="17">
        <v>269667.14348310925</v>
      </c>
      <c r="D8" s="17">
        <v>527547.78271033848</v>
      </c>
      <c r="E8" s="17">
        <v>135653.02196358674</v>
      </c>
      <c r="F8" s="17">
        <v>131693.13152919486</v>
      </c>
      <c r="G8" s="17">
        <v>267346.15349278157</v>
      </c>
      <c r="H8" s="17">
        <v>804140.6954790476</v>
      </c>
      <c r="I8" s="17">
        <v>779725.84695091401</v>
      </c>
      <c r="J8" s="17">
        <v>1583866.5424299617</v>
      </c>
      <c r="K8" s="17">
        <v>536122.52749420935</v>
      </c>
      <c r="L8" s="17">
        <v>541876.74372335791</v>
      </c>
      <c r="M8" s="17">
        <v>1077999.2712175674</v>
      </c>
      <c r="N8" s="17">
        <v>259240.9921858309</v>
      </c>
      <c r="O8" s="17">
        <v>265601.28749115655</v>
      </c>
      <c r="P8" s="17">
        <v>524842.27967698744</v>
      </c>
      <c r="Q8" s="17">
        <v>217057.87079508411</v>
      </c>
      <c r="R8" s="17">
        <v>211209.94461500051</v>
      </c>
      <c r="S8" s="17">
        <v>428267.81541008461</v>
      </c>
      <c r="T8" s="17">
        <v>55328.263271578711</v>
      </c>
      <c r="U8" s="17">
        <v>51048.031044223353</v>
      </c>
      <c r="V8" s="17">
        <v>106376.29431580206</v>
      </c>
      <c r="W8" s="17">
        <v>178774.21434343891</v>
      </c>
      <c r="X8" s="17">
        <v>172329.06237393545</v>
      </c>
      <c r="Y8" s="17">
        <v>351103.27671737433</v>
      </c>
      <c r="Z8" s="17">
        <v>312446.47623999428</v>
      </c>
      <c r="AA8" s="17">
        <v>307155.68578910799</v>
      </c>
      <c r="AB8" s="17">
        <v>619602.16202910221</v>
      </c>
      <c r="AC8" s="17">
        <v>2756644.7009999994</v>
      </c>
      <c r="AD8" s="17">
        <v>2730306.8769999994</v>
      </c>
      <c r="AE8" s="17">
        <v>5486951.5779999988</v>
      </c>
    </row>
    <row r="9" spans="1:31" x14ac:dyDescent="0.35">
      <c r="A9" s="14" t="s">
        <v>38</v>
      </c>
      <c r="B9" s="17">
        <v>242435.09400915873</v>
      </c>
      <c r="C9" s="17">
        <v>253490.47318063065</v>
      </c>
      <c r="D9" s="17">
        <v>495925.56718978938</v>
      </c>
      <c r="E9" s="17">
        <v>134123.56592326361</v>
      </c>
      <c r="F9" s="17">
        <v>128406.47545394333</v>
      </c>
      <c r="G9" s="17">
        <v>262530.04137720692</v>
      </c>
      <c r="H9" s="17">
        <v>809688.57249717962</v>
      </c>
      <c r="I9" s="17">
        <v>765663.52231386548</v>
      </c>
      <c r="J9" s="17">
        <v>1575352.0948110451</v>
      </c>
      <c r="K9" s="17">
        <v>497617.14613304718</v>
      </c>
      <c r="L9" s="17">
        <v>506862.49674442247</v>
      </c>
      <c r="M9" s="17">
        <v>1004479.6428774697</v>
      </c>
      <c r="N9" s="17">
        <v>241053.20371694755</v>
      </c>
      <c r="O9" s="17">
        <v>243675.64878470171</v>
      </c>
      <c r="P9" s="17">
        <v>484728.85250164929</v>
      </c>
      <c r="Q9" s="17">
        <v>218292.41508059078</v>
      </c>
      <c r="R9" s="17">
        <v>203852.50034616445</v>
      </c>
      <c r="S9" s="17">
        <v>422144.91542675521</v>
      </c>
      <c r="T9" s="17">
        <v>57327.095161611767</v>
      </c>
      <c r="U9" s="17">
        <v>50199.045886443215</v>
      </c>
      <c r="V9" s="17">
        <v>107526.14104805498</v>
      </c>
      <c r="W9" s="17">
        <v>183672.26519488462</v>
      </c>
      <c r="X9" s="17">
        <v>169794.57824634711</v>
      </c>
      <c r="Y9" s="17">
        <v>353466.84344123176</v>
      </c>
      <c r="Z9" s="17">
        <v>324899.56628331577</v>
      </c>
      <c r="AA9" s="17">
        <v>314187.98054348124</v>
      </c>
      <c r="AB9" s="17">
        <v>639087.54682679707</v>
      </c>
      <c r="AC9" s="17">
        <v>2709108.9239999996</v>
      </c>
      <c r="AD9" s="17">
        <v>2636132.7214999995</v>
      </c>
      <c r="AE9" s="17">
        <v>5345241.6454999987</v>
      </c>
    </row>
    <row r="10" spans="1:31" x14ac:dyDescent="0.35">
      <c r="A10" s="14" t="s">
        <v>39</v>
      </c>
      <c r="B10" s="17">
        <v>196782.13652269696</v>
      </c>
      <c r="C10" s="17">
        <v>204655.43895600873</v>
      </c>
      <c r="D10" s="17">
        <v>401437.57547870569</v>
      </c>
      <c r="E10" s="17">
        <v>108990.34609644191</v>
      </c>
      <c r="F10" s="17">
        <v>106778.09185787152</v>
      </c>
      <c r="G10" s="17">
        <v>215768.43795431341</v>
      </c>
      <c r="H10" s="17">
        <v>682161.20199842507</v>
      </c>
      <c r="I10" s="17">
        <v>622571.31742939085</v>
      </c>
      <c r="J10" s="17">
        <v>1304732.5194278159</v>
      </c>
      <c r="K10" s="17">
        <v>387744.43542186986</v>
      </c>
      <c r="L10" s="17">
        <v>406158.27187478635</v>
      </c>
      <c r="M10" s="17">
        <v>793902.70729665621</v>
      </c>
      <c r="N10" s="17">
        <v>191100.8926113933</v>
      </c>
      <c r="O10" s="17">
        <v>199409.84509010572</v>
      </c>
      <c r="P10" s="17">
        <v>390510.73770149902</v>
      </c>
      <c r="Q10" s="17">
        <v>176447.74579459347</v>
      </c>
      <c r="R10" s="17">
        <v>164909.21726533893</v>
      </c>
      <c r="S10" s="17">
        <v>341356.9630599324</v>
      </c>
      <c r="T10" s="17">
        <v>47783.975558200975</v>
      </c>
      <c r="U10" s="17">
        <v>41527.691206655429</v>
      </c>
      <c r="V10" s="17">
        <v>89311.666764856403</v>
      </c>
      <c r="W10" s="17">
        <v>158695.50311942335</v>
      </c>
      <c r="X10" s="17">
        <v>141281.11160748883</v>
      </c>
      <c r="Y10" s="17">
        <v>299976.61472691217</v>
      </c>
      <c r="Z10" s="17">
        <v>276922.65287695511</v>
      </c>
      <c r="AA10" s="17">
        <v>267215.96521235351</v>
      </c>
      <c r="AB10" s="17">
        <v>544138.61808930861</v>
      </c>
      <c r="AC10" s="17">
        <v>2226628.8899999997</v>
      </c>
      <c r="AD10" s="17">
        <v>2154506.9504999998</v>
      </c>
      <c r="AE10" s="17">
        <v>4381135.840499999</v>
      </c>
    </row>
    <row r="11" spans="1:31" x14ac:dyDescent="0.35">
      <c r="A11" s="14" t="s">
        <v>40</v>
      </c>
      <c r="B11" s="17">
        <v>150339.59853547765</v>
      </c>
      <c r="C11" s="17">
        <v>165127.81862357314</v>
      </c>
      <c r="D11" s="17">
        <v>315467.41715905082</v>
      </c>
      <c r="E11" s="17">
        <v>84177.985319906715</v>
      </c>
      <c r="F11" s="17">
        <v>87492.547515843587</v>
      </c>
      <c r="G11" s="17">
        <v>171670.53283575032</v>
      </c>
      <c r="H11" s="17">
        <v>555732.10014099255</v>
      </c>
      <c r="I11" s="17">
        <v>479526.19918881991</v>
      </c>
      <c r="J11" s="17">
        <v>1035258.2993298124</v>
      </c>
      <c r="K11" s="17">
        <v>293341.15400621825</v>
      </c>
      <c r="L11" s="17">
        <v>321898.91092582874</v>
      </c>
      <c r="M11" s="17">
        <v>615240.06493204692</v>
      </c>
      <c r="N11" s="17">
        <v>136716.1907145349</v>
      </c>
      <c r="O11" s="17">
        <v>162228.44100222146</v>
      </c>
      <c r="P11" s="17">
        <v>298944.63171675638</v>
      </c>
      <c r="Q11" s="17">
        <v>129407.15388806514</v>
      </c>
      <c r="R11" s="17">
        <v>129892.38576055711</v>
      </c>
      <c r="S11" s="17">
        <v>259299.53964862225</v>
      </c>
      <c r="T11" s="17">
        <v>36729.668340746794</v>
      </c>
      <c r="U11" s="17">
        <v>33871.632210745673</v>
      </c>
      <c r="V11" s="17">
        <v>70601.300551492459</v>
      </c>
      <c r="W11" s="17">
        <v>126794.53990335524</v>
      </c>
      <c r="X11" s="17">
        <v>114610.40930123223</v>
      </c>
      <c r="Y11" s="17">
        <v>241404.94920458746</v>
      </c>
      <c r="Z11" s="17">
        <v>226605.02115070264</v>
      </c>
      <c r="AA11" s="17">
        <v>214694.59197117825</v>
      </c>
      <c r="AB11" s="17">
        <v>441299.61312188092</v>
      </c>
      <c r="AC11" s="17">
        <v>1739843.4119999998</v>
      </c>
      <c r="AD11" s="17">
        <v>1709342.9365000005</v>
      </c>
      <c r="AE11" s="17">
        <v>3449186.3485000003</v>
      </c>
    </row>
    <row r="12" spans="1:31" x14ac:dyDescent="0.35">
      <c r="A12" s="14" t="s">
        <v>41</v>
      </c>
      <c r="B12" s="17">
        <v>120936.40377072999</v>
      </c>
      <c r="C12" s="17">
        <v>154594.74069082749</v>
      </c>
      <c r="D12" s="17">
        <v>275531.1444615575</v>
      </c>
      <c r="E12" s="17">
        <v>70648.918424551681</v>
      </c>
      <c r="F12" s="17">
        <v>79763.953503290599</v>
      </c>
      <c r="G12" s="17">
        <v>150412.87192784226</v>
      </c>
      <c r="H12" s="17">
        <v>449055.12389918999</v>
      </c>
      <c r="I12" s="17">
        <v>399051.63958997751</v>
      </c>
      <c r="J12" s="17">
        <v>848106.76348916744</v>
      </c>
      <c r="K12" s="17">
        <v>226973.11874896268</v>
      </c>
      <c r="L12" s="17">
        <v>278895.82963485026</v>
      </c>
      <c r="M12" s="17">
        <v>505868.94838381291</v>
      </c>
      <c r="N12" s="17">
        <v>102720.79136339354</v>
      </c>
      <c r="O12" s="17">
        <v>137007.53244330309</v>
      </c>
      <c r="P12" s="17">
        <v>239728.32380669663</v>
      </c>
      <c r="Q12" s="17">
        <v>99316.438011677368</v>
      </c>
      <c r="R12" s="17">
        <v>111607.2384801638</v>
      </c>
      <c r="S12" s="17">
        <v>210923.67649184115</v>
      </c>
      <c r="T12" s="17">
        <v>30738.881702528022</v>
      </c>
      <c r="U12" s="17">
        <v>31398.98537124215</v>
      </c>
      <c r="V12" s="17">
        <v>62137.867073770176</v>
      </c>
      <c r="W12" s="17">
        <v>104718.21889185497</v>
      </c>
      <c r="X12" s="17">
        <v>99943.272815262462</v>
      </c>
      <c r="Y12" s="17">
        <v>204661.49170711741</v>
      </c>
      <c r="Z12" s="17">
        <v>197058.05918711179</v>
      </c>
      <c r="AA12" s="17">
        <v>197940.72447108256</v>
      </c>
      <c r="AB12" s="17">
        <v>394998.78365819436</v>
      </c>
      <c r="AC12" s="17">
        <v>1402165.9539999999</v>
      </c>
      <c r="AD12" s="17">
        <v>1490203.9169999999</v>
      </c>
      <c r="AE12" s="17">
        <v>2892369.8709999998</v>
      </c>
    </row>
    <row r="13" spans="1:31" x14ac:dyDescent="0.35">
      <c r="A13" s="14" t="s">
        <v>42</v>
      </c>
      <c r="B13" s="17">
        <v>96118.218858854118</v>
      </c>
      <c r="C13" s="17">
        <v>150108.03702121065</v>
      </c>
      <c r="D13" s="17">
        <v>246226.25588006477</v>
      </c>
      <c r="E13" s="17">
        <v>57315.425349824705</v>
      </c>
      <c r="F13" s="17">
        <v>72353.146042635053</v>
      </c>
      <c r="G13" s="17">
        <v>129668.57139245977</v>
      </c>
      <c r="H13" s="17">
        <v>339530.08006144967</v>
      </c>
      <c r="I13" s="17">
        <v>344534.04446393973</v>
      </c>
      <c r="J13" s="17">
        <v>684064.1245253894</v>
      </c>
      <c r="K13" s="17">
        <v>171873.76308492559</v>
      </c>
      <c r="L13" s="17">
        <v>254396.31384496408</v>
      </c>
      <c r="M13" s="17">
        <v>426270.07692988968</v>
      </c>
      <c r="N13" s="17">
        <v>77083.63503833182</v>
      </c>
      <c r="O13" s="17">
        <v>122697.9395537161</v>
      </c>
      <c r="P13" s="17">
        <v>199781.57459204792</v>
      </c>
      <c r="Q13" s="17">
        <v>76180.8882359462</v>
      </c>
      <c r="R13" s="17">
        <v>97369.116004431504</v>
      </c>
      <c r="S13" s="17">
        <v>173550.00424037769</v>
      </c>
      <c r="T13" s="17">
        <v>24223.939834536315</v>
      </c>
      <c r="U13" s="17">
        <v>28570.990410405579</v>
      </c>
      <c r="V13" s="17">
        <v>52794.93024494189</v>
      </c>
      <c r="W13" s="17">
        <v>85365.279011409817</v>
      </c>
      <c r="X13" s="17">
        <v>87145.786677528129</v>
      </c>
      <c r="Y13" s="17">
        <v>172511.06568893796</v>
      </c>
      <c r="Z13" s="17">
        <v>157008.2715247217</v>
      </c>
      <c r="AA13" s="17">
        <v>180705.69998116893</v>
      </c>
      <c r="AB13" s="17">
        <v>337713.9715058906</v>
      </c>
      <c r="AC13" s="17">
        <v>1084699.5009999999</v>
      </c>
      <c r="AD13" s="17">
        <v>1337881.0739999998</v>
      </c>
      <c r="AE13" s="17">
        <v>2422580.5749999997</v>
      </c>
    </row>
    <row r="14" spans="1:31" x14ac:dyDescent="0.35">
      <c r="A14" s="14" t="s">
        <v>43</v>
      </c>
      <c r="B14" s="17">
        <v>87790.415070735617</v>
      </c>
      <c r="C14" s="17">
        <v>142763.09281430009</v>
      </c>
      <c r="D14" s="17">
        <v>230553.50788503571</v>
      </c>
      <c r="E14" s="17">
        <v>49845.049036728415</v>
      </c>
      <c r="F14" s="17">
        <v>61187.365225568094</v>
      </c>
      <c r="G14" s="17">
        <v>111032.41426229652</v>
      </c>
      <c r="H14" s="17">
        <v>283869.52448263374</v>
      </c>
      <c r="I14" s="17">
        <v>287572.24260866281</v>
      </c>
      <c r="J14" s="17">
        <v>571441.76709129661</v>
      </c>
      <c r="K14" s="17">
        <v>147442.71564706025</v>
      </c>
      <c r="L14" s="17">
        <v>221624.01008164106</v>
      </c>
      <c r="M14" s="17">
        <v>369066.72572870133</v>
      </c>
      <c r="N14" s="17">
        <v>62968.431023083031</v>
      </c>
      <c r="O14" s="17">
        <v>104681.9718035543</v>
      </c>
      <c r="P14" s="17">
        <v>167650.40282663732</v>
      </c>
      <c r="Q14" s="17">
        <v>62889.785036872119</v>
      </c>
      <c r="R14" s="17">
        <v>76798.457550120787</v>
      </c>
      <c r="S14" s="17">
        <v>139688.24258699291</v>
      </c>
      <c r="T14" s="17">
        <v>20883.046527043305</v>
      </c>
      <c r="U14" s="17">
        <v>24492.53709821244</v>
      </c>
      <c r="V14" s="17">
        <v>45375.583625255749</v>
      </c>
      <c r="W14" s="17">
        <v>75339.042894695245</v>
      </c>
      <c r="X14" s="17">
        <v>72525.981584150461</v>
      </c>
      <c r="Y14" s="17">
        <v>147865.02447884571</v>
      </c>
      <c r="Z14" s="17">
        <v>128682.44828114832</v>
      </c>
      <c r="AA14" s="17">
        <v>151010.39173378999</v>
      </c>
      <c r="AB14" s="17">
        <v>279692.84001493832</v>
      </c>
      <c r="AC14" s="17">
        <v>919710.45799999998</v>
      </c>
      <c r="AD14" s="17">
        <v>1142656.0504999999</v>
      </c>
      <c r="AE14" s="17">
        <v>2062366.5085</v>
      </c>
    </row>
    <row r="15" spans="1:31" x14ac:dyDescent="0.35">
      <c r="A15" s="14" t="s">
        <v>44</v>
      </c>
      <c r="B15" s="17">
        <v>74896.150374910838</v>
      </c>
      <c r="C15" s="17">
        <v>125090.20694038714</v>
      </c>
      <c r="D15" s="17">
        <v>199986.357315298</v>
      </c>
      <c r="E15" s="17">
        <v>40756.002682426129</v>
      </c>
      <c r="F15" s="17">
        <v>52362.238945165802</v>
      </c>
      <c r="G15" s="17">
        <v>93118.241627591924</v>
      </c>
      <c r="H15" s="17">
        <v>218272.81507695603</v>
      </c>
      <c r="I15" s="17">
        <v>231009.97483473655</v>
      </c>
      <c r="J15" s="17">
        <v>449282.78991169261</v>
      </c>
      <c r="K15" s="17">
        <v>118991.07597791711</v>
      </c>
      <c r="L15" s="17">
        <v>181525.98256326237</v>
      </c>
      <c r="M15" s="17">
        <v>300517.05854117946</v>
      </c>
      <c r="N15" s="17">
        <v>50055.008296761705</v>
      </c>
      <c r="O15" s="17">
        <v>89259.698638443064</v>
      </c>
      <c r="P15" s="17">
        <v>139314.70693520477</v>
      </c>
      <c r="Q15" s="17">
        <v>49237.587421045813</v>
      </c>
      <c r="R15" s="17">
        <v>61459.759231832562</v>
      </c>
      <c r="S15" s="17">
        <v>110697.34665287838</v>
      </c>
      <c r="T15" s="17">
        <v>17463.290388048379</v>
      </c>
      <c r="U15" s="17">
        <v>21316.602677684452</v>
      </c>
      <c r="V15" s="17">
        <v>38779.893065732831</v>
      </c>
      <c r="W15" s="17">
        <v>56871.560453816273</v>
      </c>
      <c r="X15" s="17">
        <v>59679.316209764278</v>
      </c>
      <c r="Y15" s="17">
        <v>116550.87666358055</v>
      </c>
      <c r="Z15" s="17">
        <v>97872.043328117739</v>
      </c>
      <c r="AA15" s="17">
        <v>118970.35345872381</v>
      </c>
      <c r="AB15" s="17">
        <v>216842.39678684156</v>
      </c>
      <c r="AC15" s="17">
        <v>724415.5340000001</v>
      </c>
      <c r="AD15" s="17">
        <v>940674.13349999976</v>
      </c>
      <c r="AE15" s="17">
        <v>1665089.6675</v>
      </c>
    </row>
    <row r="16" spans="1:31" x14ac:dyDescent="0.35">
      <c r="A16" s="14" t="s">
        <v>45</v>
      </c>
      <c r="B16" s="17">
        <v>56830.402358945299</v>
      </c>
      <c r="C16" s="17">
        <v>97531.144182025135</v>
      </c>
      <c r="D16" s="17">
        <v>154361.54654097045</v>
      </c>
      <c r="E16" s="17">
        <v>29790.53495875073</v>
      </c>
      <c r="F16" s="17">
        <v>41739.373075352916</v>
      </c>
      <c r="G16" s="17">
        <v>71529.908034103646</v>
      </c>
      <c r="H16" s="17">
        <v>153286.64247359853</v>
      </c>
      <c r="I16" s="17">
        <v>170148.47244677672</v>
      </c>
      <c r="J16" s="17">
        <v>323435.11492037529</v>
      </c>
      <c r="K16" s="17">
        <v>92251.60946998233</v>
      </c>
      <c r="L16" s="17">
        <v>147536.1642802846</v>
      </c>
      <c r="M16" s="17">
        <v>239787.77375026693</v>
      </c>
      <c r="N16" s="17">
        <v>37407.264375948871</v>
      </c>
      <c r="O16" s="17">
        <v>71597.722897274929</v>
      </c>
      <c r="P16" s="17">
        <v>109004.9872732238</v>
      </c>
      <c r="Q16" s="17">
        <v>35316.680192628883</v>
      </c>
      <c r="R16" s="17">
        <v>46776.055258220469</v>
      </c>
      <c r="S16" s="17">
        <v>82092.735450849344</v>
      </c>
      <c r="T16" s="17">
        <v>12963.32743003587</v>
      </c>
      <c r="U16" s="17">
        <v>17042.20819897949</v>
      </c>
      <c r="V16" s="17">
        <v>30005.535629015358</v>
      </c>
      <c r="W16" s="17">
        <v>37604.671249015148</v>
      </c>
      <c r="X16" s="17">
        <v>45031.909219224013</v>
      </c>
      <c r="Y16" s="17">
        <v>82636.580468239161</v>
      </c>
      <c r="Z16" s="17">
        <v>71158.989491094355</v>
      </c>
      <c r="AA16" s="17">
        <v>89612.345441861646</v>
      </c>
      <c r="AB16" s="17">
        <v>160771.334932956</v>
      </c>
      <c r="AC16" s="17">
        <v>526610.12199999997</v>
      </c>
      <c r="AD16" s="17">
        <v>727015.3949999999</v>
      </c>
      <c r="AE16" s="17">
        <v>1253625.517</v>
      </c>
    </row>
    <row r="17" spans="1:31" x14ac:dyDescent="0.35">
      <c r="A17" s="14" t="s">
        <v>46</v>
      </c>
      <c r="B17" s="17">
        <v>39120.590514430594</v>
      </c>
      <c r="C17" s="17">
        <v>72225.717827778877</v>
      </c>
      <c r="D17" s="17">
        <v>111346.30834220946</v>
      </c>
      <c r="E17" s="17">
        <v>18996.646865912637</v>
      </c>
      <c r="F17" s="17">
        <v>29494.816148472826</v>
      </c>
      <c r="G17" s="17">
        <v>48491.463014385459</v>
      </c>
      <c r="H17" s="17">
        <v>94734.843795090215</v>
      </c>
      <c r="I17" s="17">
        <v>114513.25091360307</v>
      </c>
      <c r="J17" s="17">
        <v>209248.09470869327</v>
      </c>
      <c r="K17" s="17">
        <v>61262.205567831275</v>
      </c>
      <c r="L17" s="17">
        <v>108311.53983951558</v>
      </c>
      <c r="M17" s="17">
        <v>169573.74540734687</v>
      </c>
      <c r="N17" s="17">
        <v>23546.878605057034</v>
      </c>
      <c r="O17" s="17">
        <v>49726.893194145188</v>
      </c>
      <c r="P17" s="17">
        <v>73273.771799202223</v>
      </c>
      <c r="Q17" s="17">
        <v>21546.978811138913</v>
      </c>
      <c r="R17" s="17">
        <v>31223.447166458554</v>
      </c>
      <c r="S17" s="17">
        <v>52770.425977597464</v>
      </c>
      <c r="T17" s="17">
        <v>8564.2191426082791</v>
      </c>
      <c r="U17" s="17">
        <v>12668.278982486279</v>
      </c>
      <c r="V17" s="17">
        <v>21232.498125094557</v>
      </c>
      <c r="W17" s="17">
        <v>23733.3247286187</v>
      </c>
      <c r="X17" s="17">
        <v>33156.720172424371</v>
      </c>
      <c r="Y17" s="17">
        <v>56890.044901043075</v>
      </c>
      <c r="Z17" s="17">
        <v>47028.928969312365</v>
      </c>
      <c r="AA17" s="17">
        <v>64108.046255115245</v>
      </c>
      <c r="AB17" s="17">
        <v>111136.97522442762</v>
      </c>
      <c r="AC17" s="17">
        <v>338534.61699999997</v>
      </c>
      <c r="AD17" s="17">
        <v>515428.71049999999</v>
      </c>
      <c r="AE17" s="17">
        <v>853963.3274999999</v>
      </c>
    </row>
    <row r="18" spans="1:31" x14ac:dyDescent="0.35">
      <c r="A18" s="14" t="s">
        <v>47</v>
      </c>
      <c r="B18" s="17">
        <v>30159.078914072656</v>
      </c>
      <c r="C18" s="17">
        <v>60867.311508173138</v>
      </c>
      <c r="D18" s="17">
        <v>91026.390422245793</v>
      </c>
      <c r="E18" s="17">
        <v>11611.481958286229</v>
      </c>
      <c r="F18" s="17">
        <v>19782.32148662251</v>
      </c>
      <c r="G18" s="17">
        <v>31393.803444908739</v>
      </c>
      <c r="H18" s="17">
        <v>49468.687559405153</v>
      </c>
      <c r="I18" s="17">
        <v>67555.263538222323</v>
      </c>
      <c r="J18" s="17">
        <v>117023.95109762748</v>
      </c>
      <c r="K18" s="17">
        <v>35787.166706212476</v>
      </c>
      <c r="L18" s="17">
        <v>69732.920764848706</v>
      </c>
      <c r="M18" s="17">
        <v>105520.08747106118</v>
      </c>
      <c r="N18" s="17">
        <v>14146.72141830305</v>
      </c>
      <c r="O18" s="17">
        <v>37415.764605150027</v>
      </c>
      <c r="P18" s="17">
        <v>51562.486023453079</v>
      </c>
      <c r="Q18" s="17">
        <v>13026.61948306502</v>
      </c>
      <c r="R18" s="17">
        <v>22613.494728371348</v>
      </c>
      <c r="S18" s="17">
        <v>35640.114211436368</v>
      </c>
      <c r="T18" s="17">
        <v>5489.700304294709</v>
      </c>
      <c r="U18" s="17">
        <v>8967.6053226991789</v>
      </c>
      <c r="V18" s="17">
        <v>14457.305626993888</v>
      </c>
      <c r="W18" s="17">
        <v>14189.982304841578</v>
      </c>
      <c r="X18" s="17">
        <v>24596.828125219035</v>
      </c>
      <c r="Y18" s="17">
        <v>38786.810430060614</v>
      </c>
      <c r="Z18" s="17">
        <v>28067.003351519128</v>
      </c>
      <c r="AA18" s="17">
        <v>39544.89442069373</v>
      </c>
      <c r="AB18" s="17">
        <v>67611.897772212862</v>
      </c>
      <c r="AC18" s="17">
        <v>201946.44199999998</v>
      </c>
      <c r="AD18" s="17">
        <v>351076.4045</v>
      </c>
      <c r="AE18" s="17">
        <v>553022.84649999999</v>
      </c>
    </row>
    <row r="19" spans="1:31" x14ac:dyDescent="0.35">
      <c r="A19" s="14" t="s">
        <v>48</v>
      </c>
      <c r="B19" s="17">
        <v>33225.407840135318</v>
      </c>
      <c r="C19" s="17">
        <v>78560.622587708058</v>
      </c>
      <c r="D19" s="17">
        <v>111786.03042784338</v>
      </c>
      <c r="E19" s="17">
        <v>8824.6361113790972</v>
      </c>
      <c r="F19" s="17">
        <v>22638.429853175239</v>
      </c>
      <c r="G19" s="17">
        <v>31463.065964554335</v>
      </c>
      <c r="H19" s="17">
        <v>28701.23149622203</v>
      </c>
      <c r="I19" s="17">
        <v>55222.934041115434</v>
      </c>
      <c r="J19" s="17">
        <v>83924.165537337467</v>
      </c>
      <c r="K19" s="17">
        <v>30671.742221374967</v>
      </c>
      <c r="L19" s="17">
        <v>79792.011994614295</v>
      </c>
      <c r="M19" s="17">
        <v>110463.75421598926</v>
      </c>
      <c r="N19" s="17">
        <v>13843.433396184679</v>
      </c>
      <c r="O19" s="17">
        <v>52427.708513955702</v>
      </c>
      <c r="P19" s="17">
        <v>66271.141910140374</v>
      </c>
      <c r="Q19" s="17">
        <v>13038.496747486419</v>
      </c>
      <c r="R19" s="17">
        <v>31808.852417594069</v>
      </c>
      <c r="S19" s="17">
        <v>44847.349165080486</v>
      </c>
      <c r="T19" s="17">
        <v>4777.5483450283118</v>
      </c>
      <c r="U19" s="17">
        <v>11586.127148034286</v>
      </c>
      <c r="V19" s="17">
        <v>16363.675493062598</v>
      </c>
      <c r="W19" s="17">
        <v>9855.9614166188167</v>
      </c>
      <c r="X19" s="17">
        <v>31034.730748134716</v>
      </c>
      <c r="Y19" s="17">
        <v>40890.692164753535</v>
      </c>
      <c r="Z19" s="17">
        <v>20370.410425570335</v>
      </c>
      <c r="AA19" s="17">
        <v>37223.44869566815</v>
      </c>
      <c r="AB19" s="17">
        <v>57593.859121238485</v>
      </c>
      <c r="AC19" s="17">
        <v>163308.86799999999</v>
      </c>
      <c r="AD19" s="17">
        <v>400294.86599999992</v>
      </c>
      <c r="AE19" s="17">
        <v>563603.73399999994</v>
      </c>
    </row>
    <row r="20" spans="1:31" x14ac:dyDescent="0.35">
      <c r="A20" s="14" t="s">
        <v>9</v>
      </c>
      <c r="B20" s="17">
        <v>3070981.1101596863</v>
      </c>
      <c r="C20" s="17">
        <v>3451752.8932503015</v>
      </c>
      <c r="D20" s="17">
        <v>6522734.0034099855</v>
      </c>
      <c r="E20" s="17">
        <v>1434202.7693981957</v>
      </c>
      <c r="F20" s="17">
        <v>1520144.8544871886</v>
      </c>
      <c r="G20" s="17">
        <v>2954347.6238853857</v>
      </c>
      <c r="H20" s="17">
        <v>7434382.2962910067</v>
      </c>
      <c r="I20" s="17">
        <v>7282657.2480180897</v>
      </c>
      <c r="J20" s="17">
        <v>14717039.544309096</v>
      </c>
      <c r="K20" s="17">
        <v>5427236.2479990609</v>
      </c>
      <c r="L20" s="17">
        <v>5957485.7867707498</v>
      </c>
      <c r="M20" s="17">
        <v>11384722.034769809</v>
      </c>
      <c r="N20" s="17">
        <v>2740384.8175341571</v>
      </c>
      <c r="O20" s="17">
        <v>3056889.721775135</v>
      </c>
      <c r="P20" s="17">
        <v>5797274.539309293</v>
      </c>
      <c r="Q20" s="17">
        <v>2216604.4508293732</v>
      </c>
      <c r="R20" s="17">
        <v>2307269.8624876309</v>
      </c>
      <c r="S20" s="17">
        <v>4523874.3133170027</v>
      </c>
      <c r="T20" s="17">
        <v>606503.64877825114</v>
      </c>
      <c r="U20" s="17">
        <v>619051.85118220397</v>
      </c>
      <c r="V20" s="17">
        <v>1225555.4999604556</v>
      </c>
      <c r="W20" s="17">
        <v>1986196.845251095</v>
      </c>
      <c r="X20" s="17">
        <v>1992757.9743930658</v>
      </c>
      <c r="Y20" s="17">
        <v>3978954.819644161</v>
      </c>
      <c r="Z20" s="17">
        <v>3263608.8427591743</v>
      </c>
      <c r="AA20" s="17">
        <v>3357494.3656356321</v>
      </c>
      <c r="AB20" s="17">
        <v>6621103.2083948059</v>
      </c>
      <c r="AC20" s="17">
        <v>28180101.029000003</v>
      </c>
      <c r="AD20" s="17">
        <v>29545504.557999998</v>
      </c>
      <c r="AE20" s="17">
        <v>57725605.586999997</v>
      </c>
    </row>
    <row r="22" spans="1:31" x14ac:dyDescent="0.35">
      <c r="A22" s="3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1" x14ac:dyDescent="0.35">
      <c r="A23" s="34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 x14ac:dyDescent="0.35">
      <c r="A24" s="34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"/>
  <sheetViews>
    <sheetView topLeftCell="A13" workbookViewId="0">
      <selection activeCell="C6" sqref="C6:K6"/>
    </sheetView>
  </sheetViews>
  <sheetFormatPr defaultRowHeight="14.5" x14ac:dyDescent="0.35"/>
  <sheetData>
    <row r="1" spans="2:12" x14ac:dyDescent="0.35">
      <c r="C1" s="123" t="s">
        <v>74</v>
      </c>
      <c r="D1" s="123"/>
      <c r="E1" s="123"/>
      <c r="F1" s="123"/>
      <c r="G1" s="123"/>
      <c r="H1" s="123"/>
      <c r="I1" s="123"/>
      <c r="J1" s="123"/>
      <c r="K1" s="123"/>
    </row>
    <row r="2" spans="2:12" x14ac:dyDescent="0.35">
      <c r="C2" t="s">
        <v>49</v>
      </c>
      <c r="D2" t="s">
        <v>50</v>
      </c>
      <c r="E2" t="s">
        <v>67</v>
      </c>
      <c r="F2" t="s">
        <v>51</v>
      </c>
      <c r="G2" t="s">
        <v>77</v>
      </c>
      <c r="H2" t="s">
        <v>53</v>
      </c>
      <c r="I2" t="s">
        <v>54</v>
      </c>
      <c r="J2" t="s">
        <v>55</v>
      </c>
      <c r="K2" t="s">
        <v>56</v>
      </c>
    </row>
    <row r="3" spans="2:12" x14ac:dyDescent="0.35">
      <c r="B3" t="s">
        <v>71</v>
      </c>
      <c r="C3" s="10">
        <v>3.3531775512098494</v>
      </c>
      <c r="D3" s="10">
        <v>2.6533821642517852</v>
      </c>
      <c r="E3" s="10">
        <v>2.185653258724332</v>
      </c>
      <c r="F3" s="10">
        <v>2.8624122890162838</v>
      </c>
      <c r="G3" s="10">
        <v>3.2044179747714829</v>
      </c>
      <c r="H3" s="10">
        <v>2.9101150710228518</v>
      </c>
      <c r="I3" s="10">
        <v>3.0902324996688502</v>
      </c>
      <c r="J3" s="10">
        <v>3.0983173689731598</v>
      </c>
      <c r="K3" s="10">
        <v>2.3174674437295044</v>
      </c>
    </row>
    <row r="4" spans="2:12" x14ac:dyDescent="0.35">
      <c r="B4" t="s">
        <v>72</v>
      </c>
      <c r="C4" s="10">
        <v>3.3309535531727761</v>
      </c>
      <c r="D4" s="10">
        <v>2.8089951097908212</v>
      </c>
      <c r="E4" s="10">
        <v>2.3796757616495627</v>
      </c>
      <c r="F4" s="10">
        <v>2.9719022518040323</v>
      </c>
      <c r="G4" s="10">
        <v>3.316077703725087</v>
      </c>
      <c r="H4" s="10">
        <v>3.0130255362342035</v>
      </c>
      <c r="I4" s="10">
        <v>3.1218997002832882</v>
      </c>
      <c r="J4" s="10">
        <v>3.2048113560919305</v>
      </c>
      <c r="K4" s="10">
        <v>2.4898485683271732</v>
      </c>
    </row>
    <row r="5" spans="2:12" x14ac:dyDescent="0.35">
      <c r="B5" t="s">
        <v>73</v>
      </c>
      <c r="C5" s="10">
        <v>3.1491918790863482</v>
      </c>
      <c r="D5" s="10">
        <v>2.6451850022517021</v>
      </c>
      <c r="E5" s="10">
        <v>2.1409342851750583</v>
      </c>
      <c r="F5" s="10">
        <v>2.7393903278062126</v>
      </c>
      <c r="G5" s="10">
        <v>3.143544896668911</v>
      </c>
      <c r="H5" s="10">
        <v>2.8913869878477665</v>
      </c>
      <c r="I5" s="10">
        <v>2.9288169212804434</v>
      </c>
      <c r="J5" s="10">
        <v>3.0512164674442426</v>
      </c>
      <c r="K5" s="10">
        <v>2.378092698964557</v>
      </c>
    </row>
    <row r="6" spans="2:12" x14ac:dyDescent="0.35">
      <c r="B6" t="s">
        <v>84</v>
      </c>
      <c r="C6" s="10">
        <v>2.8942394495018005</v>
      </c>
      <c r="D6" s="10">
        <v>2.4104820599537971</v>
      </c>
      <c r="E6" s="10">
        <v>2.0420433512638776</v>
      </c>
      <c r="F6" s="10">
        <v>2.5055095851791096</v>
      </c>
      <c r="G6" s="10">
        <v>2.8624201861747904</v>
      </c>
      <c r="H6" s="10">
        <v>2.5989815912339713</v>
      </c>
      <c r="I6" s="10">
        <v>2.7114138275829465</v>
      </c>
      <c r="J6" s="10">
        <v>2.7712096590743833</v>
      </c>
      <c r="K6" s="10">
        <v>2.2099436198343589</v>
      </c>
      <c r="L6" s="10"/>
    </row>
  </sheetData>
  <mergeCells count="1">
    <mergeCell ref="C1:K1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4"/>
  <sheetViews>
    <sheetView workbookViewId="0">
      <selection activeCell="C8" sqref="C8:K8"/>
    </sheetView>
  </sheetViews>
  <sheetFormatPr defaultRowHeight="14.5" x14ac:dyDescent="0.35"/>
  <sheetData>
    <row r="2" spans="2:11" x14ac:dyDescent="0.35">
      <c r="B2" s="20" t="s">
        <v>75</v>
      </c>
    </row>
    <row r="3" spans="2:11" x14ac:dyDescent="0.35">
      <c r="B3" s="20"/>
    </row>
    <row r="4" spans="2:11" x14ac:dyDescent="0.35">
      <c r="B4" s="2"/>
      <c r="C4" s="2" t="s">
        <v>49</v>
      </c>
      <c r="D4" s="2" t="s">
        <v>50</v>
      </c>
      <c r="E4" s="2" t="s">
        <v>67</v>
      </c>
      <c r="F4" s="2" t="s">
        <v>51</v>
      </c>
      <c r="G4" s="2" t="s">
        <v>77</v>
      </c>
      <c r="H4" s="2" t="s">
        <v>53</v>
      </c>
      <c r="I4" s="2" t="s">
        <v>54</v>
      </c>
      <c r="J4" s="2" t="s">
        <v>55</v>
      </c>
      <c r="K4" s="2" t="s">
        <v>56</v>
      </c>
    </row>
    <row r="5" spans="2:11" x14ac:dyDescent="0.35">
      <c r="B5" s="2" t="s">
        <v>71</v>
      </c>
      <c r="C5" s="4">
        <v>51.706295879901965</v>
      </c>
      <c r="D5" s="4">
        <v>46.547766469617805</v>
      </c>
      <c r="E5" s="4">
        <v>55.824827831004669</v>
      </c>
      <c r="F5" s="4">
        <v>48.840621209822238</v>
      </c>
      <c r="G5" s="4">
        <v>52.013123312778248</v>
      </c>
      <c r="H5" s="4">
        <v>51.986526317989231</v>
      </c>
      <c r="I5" s="4">
        <v>52.243562639979011</v>
      </c>
      <c r="J5" s="4">
        <v>49.899893599401608</v>
      </c>
      <c r="K5" s="4">
        <v>59.195049948431731</v>
      </c>
    </row>
    <row r="6" spans="2:11" x14ac:dyDescent="0.35">
      <c r="B6" s="2" t="s">
        <v>72</v>
      </c>
      <c r="C6" s="4">
        <v>52.267994217094333</v>
      </c>
      <c r="D6" s="4">
        <v>46.875699770593776</v>
      </c>
      <c r="E6" s="4">
        <v>56.158249612007012</v>
      </c>
      <c r="F6" s="4">
        <v>48.941109797034848</v>
      </c>
      <c r="G6" s="4">
        <v>52.585272486089572</v>
      </c>
      <c r="H6" s="4">
        <v>52.824049903845861</v>
      </c>
      <c r="I6" s="4">
        <v>52.777359452770327</v>
      </c>
      <c r="J6" s="4">
        <v>50.722266367677435</v>
      </c>
      <c r="K6" s="4">
        <v>60.454857987936514</v>
      </c>
    </row>
    <row r="7" spans="2:11" x14ac:dyDescent="0.35">
      <c r="B7" s="2" t="s">
        <v>73</v>
      </c>
      <c r="C7" s="4">
        <v>56.146501533486479</v>
      </c>
      <c r="D7" s="4">
        <v>53.076362362527206</v>
      </c>
      <c r="E7" s="4">
        <v>61.970676025497298</v>
      </c>
      <c r="F7" s="4">
        <v>55.300831973003895</v>
      </c>
      <c r="G7" s="4">
        <v>56.4151582089996</v>
      </c>
      <c r="H7" s="4">
        <v>57.590459158650475</v>
      </c>
      <c r="I7" s="4">
        <v>57.190779798866359</v>
      </c>
      <c r="J7" s="4">
        <v>55.318906359882803</v>
      </c>
      <c r="K7" s="4">
        <v>63.887296254636411</v>
      </c>
    </row>
    <row r="8" spans="2:11" x14ac:dyDescent="0.35">
      <c r="B8" s="20" t="s">
        <v>84</v>
      </c>
      <c r="C8" s="35">
        <v>58.546086396242373</v>
      </c>
      <c r="D8" s="35">
        <v>55.003038252310049</v>
      </c>
      <c r="E8" s="35">
        <v>64.047415136035212</v>
      </c>
      <c r="F8" s="35">
        <v>57.748897769832425</v>
      </c>
      <c r="G8" s="35">
        <v>58.58448589320821</v>
      </c>
      <c r="H8" s="35">
        <v>60.592240945454229</v>
      </c>
      <c r="I8" s="35">
        <v>60.024430310223444</v>
      </c>
      <c r="J8" s="35">
        <v>58.441296413935007</v>
      </c>
      <c r="K8" s="35">
        <v>66.176079896430608</v>
      </c>
    </row>
    <row r="9" spans="2:11" x14ac:dyDescent="0.35">
      <c r="B9" s="20" t="s">
        <v>76</v>
      </c>
    </row>
    <row r="10" spans="2:11" x14ac:dyDescent="0.35">
      <c r="B10" s="2"/>
      <c r="C10" s="2" t="s">
        <v>49</v>
      </c>
      <c r="D10" s="2" t="s">
        <v>50</v>
      </c>
      <c r="E10" s="2" t="s">
        <v>67</v>
      </c>
      <c r="F10" s="2" t="s">
        <v>51</v>
      </c>
      <c r="G10" s="2" t="s">
        <v>77</v>
      </c>
      <c r="H10" s="2" t="s">
        <v>53</v>
      </c>
      <c r="I10" s="2" t="s">
        <v>54</v>
      </c>
      <c r="J10" s="2" t="s">
        <v>55</v>
      </c>
      <c r="K10" s="2" t="s">
        <v>56</v>
      </c>
    </row>
    <row r="11" spans="2:11" x14ac:dyDescent="0.35">
      <c r="B11" s="2" t="s">
        <v>71</v>
      </c>
      <c r="C11" s="4">
        <v>54.764432500197543</v>
      </c>
      <c r="D11" s="4">
        <v>49.21493816995914</v>
      </c>
      <c r="E11" s="4">
        <v>58.554470703155559</v>
      </c>
      <c r="F11" s="4">
        <v>53.995520294500942</v>
      </c>
      <c r="G11" s="4">
        <v>55.372911279555431</v>
      </c>
      <c r="H11" s="4">
        <v>55.594951601053531</v>
      </c>
      <c r="I11" s="4">
        <v>57.404712587346125</v>
      </c>
      <c r="J11" s="4">
        <v>54.046041042006706</v>
      </c>
      <c r="K11" s="4">
        <v>64.118472177856461</v>
      </c>
    </row>
    <row r="12" spans="2:11" x14ac:dyDescent="0.35">
      <c r="B12" s="2" t="s">
        <v>72</v>
      </c>
      <c r="C12" s="4">
        <v>56.104650731650445</v>
      </c>
      <c r="D12" s="4">
        <v>50.991430586947047</v>
      </c>
      <c r="E12" s="4">
        <v>59.669725468737987</v>
      </c>
      <c r="F12" s="4">
        <v>54.380024313743739</v>
      </c>
      <c r="G12" s="4">
        <v>55.8327307101248</v>
      </c>
      <c r="H12" s="4">
        <v>57.079064345558379</v>
      </c>
      <c r="I12" s="4">
        <v>58.095989224200302</v>
      </c>
      <c r="J12" s="4">
        <v>55.65356464251466</v>
      </c>
      <c r="K12" s="4">
        <v>66.150159648308858</v>
      </c>
    </row>
    <row r="13" spans="2:11" x14ac:dyDescent="0.35">
      <c r="B13" s="2" t="s">
        <v>73</v>
      </c>
      <c r="C13" s="4">
        <v>62.863892797478286</v>
      </c>
      <c r="D13" s="4">
        <v>58.836609368098053</v>
      </c>
      <c r="E13" s="4">
        <v>67.166320643632304</v>
      </c>
      <c r="F13" s="4">
        <v>61.37920622725197</v>
      </c>
      <c r="G13" s="4">
        <v>62.830881101166199</v>
      </c>
      <c r="H13" s="4">
        <v>63.249464501628736</v>
      </c>
      <c r="I13" s="4">
        <v>63.535126876829032</v>
      </c>
      <c r="J13" s="4">
        <v>62.771516530488825</v>
      </c>
      <c r="K13" s="4">
        <v>70.294979891901562</v>
      </c>
    </row>
    <row r="14" spans="2:11" x14ac:dyDescent="0.35">
      <c r="B14" s="37" t="s">
        <v>84</v>
      </c>
      <c r="C14" s="35">
        <v>65.905129967996288</v>
      </c>
      <c r="D14" s="35">
        <v>61.528154862287586</v>
      </c>
      <c r="E14" s="35">
        <v>69.847614454865663</v>
      </c>
      <c r="F14" s="35">
        <v>64.052628197505655</v>
      </c>
      <c r="G14" s="35">
        <v>65.432407632441809</v>
      </c>
      <c r="H14" s="35">
        <v>66.096963276660205</v>
      </c>
      <c r="I14" s="35">
        <v>66.31492350562705</v>
      </c>
      <c r="J14" s="35">
        <v>64.611968498554148</v>
      </c>
      <c r="K14" s="35">
        <v>72.108249433178628</v>
      </c>
    </row>
  </sheetData>
  <pageMargins left="0.7" right="0.7" top="0.75" bottom="0.75" header="0.3" footer="0.3"/>
  <pageSetup paperSize="9" scale="68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F10" sqref="F10"/>
    </sheetView>
  </sheetViews>
  <sheetFormatPr defaultRowHeight="14.5" x14ac:dyDescent="0.35"/>
  <sheetData>
    <row r="1" spans="1:3" x14ac:dyDescent="0.35">
      <c r="B1" t="s">
        <v>304</v>
      </c>
      <c r="C1" t="s">
        <v>306</v>
      </c>
    </row>
    <row r="2" spans="1:3" x14ac:dyDescent="0.35">
      <c r="A2" t="s">
        <v>58</v>
      </c>
      <c r="B2">
        <v>6522730</v>
      </c>
      <c r="C2" s="10">
        <v>34.33677220537772</v>
      </c>
    </row>
    <row r="3" spans="1:3" x14ac:dyDescent="0.35">
      <c r="A3" t="s">
        <v>10</v>
      </c>
      <c r="B3">
        <v>2954350</v>
      </c>
      <c r="C3" s="10">
        <v>29.31470962871466</v>
      </c>
    </row>
    <row r="4" spans="1:3" x14ac:dyDescent="0.35">
      <c r="A4" t="s">
        <v>11</v>
      </c>
      <c r="B4">
        <v>14717040</v>
      </c>
      <c r="C4" s="10">
        <v>24.477219747531723</v>
      </c>
    </row>
    <row r="5" spans="1:3" x14ac:dyDescent="0.35">
      <c r="A5" t="s">
        <v>12</v>
      </c>
      <c r="B5">
        <v>11384720</v>
      </c>
      <c r="C5" s="10">
        <v>31.479768792870605</v>
      </c>
    </row>
    <row r="6" spans="1:3" x14ac:dyDescent="0.35">
      <c r="A6" t="s">
        <v>13</v>
      </c>
      <c r="B6">
        <v>5797270</v>
      </c>
      <c r="C6" s="10">
        <v>34.245930921499692</v>
      </c>
    </row>
    <row r="7" spans="1:3" x14ac:dyDescent="0.35">
      <c r="A7" t="s">
        <v>14</v>
      </c>
      <c r="B7">
        <v>4523870</v>
      </c>
      <c r="C7" s="10">
        <v>31.626261829306372</v>
      </c>
    </row>
    <row r="8" spans="1:3" x14ac:dyDescent="0.35">
      <c r="A8" t="s">
        <v>15</v>
      </c>
      <c r="B8">
        <v>1225560</v>
      </c>
      <c r="C8" s="10">
        <v>30.131557695496792</v>
      </c>
    </row>
    <row r="9" spans="1:3" x14ac:dyDescent="0.35">
      <c r="A9" t="s">
        <v>16</v>
      </c>
      <c r="B9">
        <v>3978950</v>
      </c>
      <c r="C9" s="10">
        <v>31.08565888721645</v>
      </c>
    </row>
    <row r="10" spans="1:3" x14ac:dyDescent="0.35">
      <c r="A10" t="s">
        <v>59</v>
      </c>
      <c r="B10">
        <v>6621100</v>
      </c>
      <c r="C10" s="10">
        <v>26.118457661087085</v>
      </c>
    </row>
    <row r="11" spans="1:3" x14ac:dyDescent="0.35">
      <c r="A11" t="s">
        <v>305</v>
      </c>
      <c r="B11">
        <v>57725600</v>
      </c>
      <c r="C11" s="10">
        <v>29.525055903161039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G5" sqref="G5"/>
    </sheetView>
  </sheetViews>
  <sheetFormatPr defaultRowHeight="14.5" x14ac:dyDescent="0.35"/>
  <sheetData>
    <row r="1" spans="1:3" ht="72.5" x14ac:dyDescent="0.35">
      <c r="B1" s="101" t="s">
        <v>302</v>
      </c>
      <c r="C1" s="101" t="s">
        <v>303</v>
      </c>
    </row>
    <row r="2" spans="1:3" x14ac:dyDescent="0.35">
      <c r="A2" t="s">
        <v>58</v>
      </c>
      <c r="B2">
        <v>668506.63304856711</v>
      </c>
      <c r="C2">
        <v>10.248871603519047</v>
      </c>
    </row>
    <row r="3" spans="1:3" x14ac:dyDescent="0.35">
      <c r="A3" t="s">
        <v>10</v>
      </c>
      <c r="B3">
        <v>275996.48208554409</v>
      </c>
      <c r="C3">
        <v>9.3420449189581021</v>
      </c>
    </row>
    <row r="4" spans="1:3" x14ac:dyDescent="0.35">
      <c r="A4" t="s">
        <v>11</v>
      </c>
      <c r="B4">
        <v>1182914.1161757261</v>
      </c>
      <c r="C4">
        <v>8.0377178617634737</v>
      </c>
    </row>
    <row r="5" spans="1:3" x14ac:dyDescent="0.35">
      <c r="A5" t="s">
        <v>12</v>
      </c>
      <c r="B5">
        <v>925862.41938584368</v>
      </c>
      <c r="C5">
        <v>8.1324991208234092</v>
      </c>
    </row>
    <row r="6" spans="1:3" x14ac:dyDescent="0.35">
      <c r="A6" t="s">
        <v>13</v>
      </c>
      <c r="B6">
        <v>439427.09394122427</v>
      </c>
      <c r="C6">
        <v>7.5798910498652896</v>
      </c>
    </row>
    <row r="7" spans="1:3" x14ac:dyDescent="0.35">
      <c r="A7" t="s">
        <v>14</v>
      </c>
      <c r="B7">
        <v>326047.97145784204</v>
      </c>
      <c r="C7">
        <v>7.2072729893942737</v>
      </c>
    </row>
    <row r="8" spans="1:3" x14ac:dyDescent="0.35">
      <c r="A8" t="s">
        <v>15</v>
      </c>
      <c r="B8">
        <v>120838.90793989922</v>
      </c>
      <c r="C8">
        <v>9.8599294722922206</v>
      </c>
    </row>
    <row r="9" spans="1:3" x14ac:dyDescent="0.35">
      <c r="A9" t="s">
        <v>16</v>
      </c>
      <c r="B9">
        <v>335755.00462767691</v>
      </c>
      <c r="C9">
        <v>8.4382713513118901</v>
      </c>
    </row>
    <row r="10" spans="1:3" x14ac:dyDescent="0.35">
      <c r="A10" t="s">
        <v>59</v>
      </c>
      <c r="B10">
        <v>613956.46383767657</v>
      </c>
      <c r="C10">
        <v>9.2727215467544681</v>
      </c>
    </row>
    <row r="11" spans="1:3" x14ac:dyDescent="0.35">
      <c r="A11" t="s">
        <v>305</v>
      </c>
      <c r="B11">
        <v>4889305.0925000003</v>
      </c>
      <c r="C11">
        <v>8.469906972446017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G3" sqref="G3:H12"/>
    </sheetView>
  </sheetViews>
  <sheetFormatPr defaultRowHeight="14.5" x14ac:dyDescent="0.35"/>
  <cols>
    <col min="2" max="2" width="15.26953125" customWidth="1"/>
    <col min="3" max="3" width="17.54296875" customWidth="1"/>
    <col min="4" max="4" width="11.54296875" bestFit="1" customWidth="1"/>
  </cols>
  <sheetData>
    <row r="2" spans="2:4" ht="15" thickBot="1" x14ac:dyDescent="0.4"/>
    <row r="3" spans="2:4" ht="23.5" thickBot="1" x14ac:dyDescent="0.4">
      <c r="B3" s="6"/>
      <c r="C3" s="7" t="s">
        <v>57</v>
      </c>
      <c r="D3" s="8" t="s">
        <v>21</v>
      </c>
    </row>
    <row r="4" spans="2:4" ht="15" thickBot="1" x14ac:dyDescent="0.4">
      <c r="B4" s="9" t="s">
        <v>58</v>
      </c>
      <c r="C4" s="30">
        <v>6522700</v>
      </c>
      <c r="D4" s="55">
        <f>C4/$C$13*100</f>
        <v>11.299492772703964</v>
      </c>
    </row>
    <row r="5" spans="2:4" ht="15" thickBot="1" x14ac:dyDescent="0.4">
      <c r="B5" s="9" t="s">
        <v>10</v>
      </c>
      <c r="C5" s="31">
        <v>2954300</v>
      </c>
      <c r="D5" s="55">
        <f t="shared" ref="D5:D12" si="0">C5/$C$13*100</f>
        <v>5.1178333356431116</v>
      </c>
    </row>
    <row r="6" spans="2:4" ht="15" thickBot="1" x14ac:dyDescent="0.4">
      <c r="B6" s="9" t="s">
        <v>11</v>
      </c>
      <c r="C6" s="31">
        <v>14717000</v>
      </c>
      <c r="D6" s="55">
        <f t="shared" si="0"/>
        <v>25.494754493673515</v>
      </c>
    </row>
    <row r="7" spans="2:4" ht="15" thickBot="1" x14ac:dyDescent="0.4">
      <c r="B7" s="9" t="s">
        <v>12</v>
      </c>
      <c r="C7" s="31">
        <v>11384700</v>
      </c>
      <c r="D7" s="55">
        <f t="shared" si="0"/>
        <v>19.72209903405075</v>
      </c>
    </row>
    <row r="8" spans="2:4" ht="15" thickBot="1" x14ac:dyDescent="0.4">
      <c r="B8" s="9" t="s">
        <v>13</v>
      </c>
      <c r="C8" s="31">
        <v>5797300</v>
      </c>
      <c r="D8" s="55">
        <f t="shared" si="0"/>
        <v>10.042857934781102</v>
      </c>
    </row>
    <row r="9" spans="2:4" ht="15" thickBot="1" x14ac:dyDescent="0.4">
      <c r="B9" s="9" t="s">
        <v>14</v>
      </c>
      <c r="C9" s="31">
        <v>4523900</v>
      </c>
      <c r="D9" s="55">
        <f t="shared" si="0"/>
        <v>7.8369042504538715</v>
      </c>
    </row>
    <row r="10" spans="2:4" ht="15" thickBot="1" x14ac:dyDescent="0.4">
      <c r="B10" s="9" t="s">
        <v>15</v>
      </c>
      <c r="C10" s="31">
        <v>1225600</v>
      </c>
      <c r="D10" s="55">
        <f t="shared" si="0"/>
        <v>2.1231481353160468</v>
      </c>
    </row>
    <row r="11" spans="2:4" ht="15" thickBot="1" x14ac:dyDescent="0.4">
      <c r="B11" s="9" t="s">
        <v>16</v>
      </c>
      <c r="C11" s="31">
        <v>3979000</v>
      </c>
      <c r="D11" s="55">
        <f t="shared" si="0"/>
        <v>6.8929556383996005</v>
      </c>
    </row>
    <row r="12" spans="2:4" ht="15" thickBot="1" x14ac:dyDescent="0.4">
      <c r="B12" s="9" t="s">
        <v>59</v>
      </c>
      <c r="C12" s="31">
        <v>6621100</v>
      </c>
      <c r="D12" s="55">
        <f t="shared" si="0"/>
        <v>11.469954404978035</v>
      </c>
    </row>
    <row r="13" spans="2:4" ht="15" thickBot="1" x14ac:dyDescent="0.4">
      <c r="B13" s="9" t="s">
        <v>9</v>
      </c>
      <c r="C13" s="32">
        <v>57725600</v>
      </c>
      <c r="D13" s="55">
        <v>100.00017692257337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7" workbookViewId="0">
      <selection activeCell="B17" sqref="B17"/>
    </sheetView>
  </sheetViews>
  <sheetFormatPr defaultRowHeight="14.5" x14ac:dyDescent="0.35"/>
  <cols>
    <col min="3" max="3" width="13.54296875" customWidth="1"/>
    <col min="4" max="4" width="11.26953125" customWidth="1"/>
  </cols>
  <sheetData>
    <row r="1" spans="1:4" ht="33" customHeight="1" x14ac:dyDescent="0.35">
      <c r="A1" s="43" t="s">
        <v>17</v>
      </c>
      <c r="B1" s="43" t="s">
        <v>60</v>
      </c>
      <c r="C1" s="103" t="s">
        <v>85</v>
      </c>
      <c r="D1" s="104"/>
    </row>
    <row r="2" spans="1:4" x14ac:dyDescent="0.35">
      <c r="A2" s="44"/>
      <c r="B2" s="44"/>
      <c r="C2" s="14" t="s">
        <v>22</v>
      </c>
      <c r="D2" s="14" t="s">
        <v>23</v>
      </c>
    </row>
    <row r="3" spans="1:4" x14ac:dyDescent="0.35">
      <c r="A3" s="14">
        <v>2002</v>
      </c>
      <c r="B3" s="15" t="s">
        <v>232</v>
      </c>
      <c r="C3" s="21" t="s">
        <v>244</v>
      </c>
      <c r="D3" s="21" t="s">
        <v>257</v>
      </c>
    </row>
    <row r="4" spans="1:4" x14ac:dyDescent="0.35">
      <c r="A4" s="14">
        <v>2003</v>
      </c>
      <c r="B4" s="15" t="s">
        <v>233</v>
      </c>
      <c r="C4" s="21" t="s">
        <v>244</v>
      </c>
      <c r="D4" s="21" t="s">
        <v>258</v>
      </c>
    </row>
    <row r="5" spans="1:4" x14ac:dyDescent="0.35">
      <c r="A5" s="14">
        <v>2004</v>
      </c>
      <c r="B5" s="15" t="s">
        <v>234</v>
      </c>
      <c r="C5" s="21" t="s">
        <v>245</v>
      </c>
      <c r="D5" s="21" t="s">
        <v>259</v>
      </c>
    </row>
    <row r="6" spans="1:4" x14ac:dyDescent="0.35">
      <c r="A6" s="14">
        <v>2005</v>
      </c>
      <c r="B6" s="15" t="s">
        <v>235</v>
      </c>
      <c r="C6" s="21" t="s">
        <v>245</v>
      </c>
      <c r="D6" s="21" t="s">
        <v>260</v>
      </c>
    </row>
    <row r="7" spans="1:4" x14ac:dyDescent="0.35">
      <c r="A7" s="14">
        <v>2006</v>
      </c>
      <c r="B7" s="15" t="s">
        <v>236</v>
      </c>
      <c r="C7" s="21" t="s">
        <v>246</v>
      </c>
      <c r="D7" s="21" t="s">
        <v>261</v>
      </c>
    </row>
    <row r="8" spans="1:4" x14ac:dyDescent="0.35">
      <c r="A8" s="14">
        <v>2007</v>
      </c>
      <c r="B8" s="15" t="s">
        <v>237</v>
      </c>
      <c r="C8" s="21" t="s">
        <v>247</v>
      </c>
      <c r="D8" s="21" t="s">
        <v>261</v>
      </c>
    </row>
    <row r="9" spans="1:4" x14ac:dyDescent="0.35">
      <c r="A9" s="14">
        <v>2008</v>
      </c>
      <c r="B9" s="15" t="s">
        <v>238</v>
      </c>
      <c r="C9" s="21" t="s">
        <v>247</v>
      </c>
      <c r="D9" s="21" t="s">
        <v>262</v>
      </c>
    </row>
    <row r="10" spans="1:4" x14ac:dyDescent="0.35">
      <c r="A10" s="14">
        <v>2009</v>
      </c>
      <c r="B10" s="15" t="s">
        <v>237</v>
      </c>
      <c r="C10" s="21" t="s">
        <v>248</v>
      </c>
      <c r="D10" s="21" t="s">
        <v>263</v>
      </c>
    </row>
    <row r="11" spans="1:4" x14ac:dyDescent="0.35">
      <c r="A11" s="14">
        <v>2010</v>
      </c>
      <c r="B11" s="15" t="s">
        <v>236</v>
      </c>
      <c r="C11" s="21" t="s">
        <v>249</v>
      </c>
      <c r="D11" s="21" t="s">
        <v>264</v>
      </c>
    </row>
    <row r="12" spans="1:4" x14ac:dyDescent="0.35">
      <c r="A12" s="14">
        <v>2011</v>
      </c>
      <c r="B12" s="15" t="s">
        <v>239</v>
      </c>
      <c r="C12" s="21" t="s">
        <v>250</v>
      </c>
      <c r="D12" s="21" t="s">
        <v>265</v>
      </c>
    </row>
    <row r="13" spans="1:4" x14ac:dyDescent="0.35">
      <c r="A13" s="14">
        <v>2012</v>
      </c>
      <c r="B13" s="15" t="s">
        <v>235</v>
      </c>
      <c r="C13" s="21" t="s">
        <v>251</v>
      </c>
      <c r="D13" s="21" t="s">
        <v>266</v>
      </c>
    </row>
    <row r="14" spans="1:4" x14ac:dyDescent="0.35">
      <c r="A14" s="14">
        <v>2013</v>
      </c>
      <c r="B14" s="15" t="s">
        <v>234</v>
      </c>
      <c r="C14" s="21" t="s">
        <v>252</v>
      </c>
      <c r="D14" s="21" t="s">
        <v>267</v>
      </c>
    </row>
    <row r="15" spans="1:4" x14ac:dyDescent="0.35">
      <c r="A15" s="14">
        <v>2014</v>
      </c>
      <c r="B15" s="15" t="s">
        <v>233</v>
      </c>
      <c r="C15" s="21" t="s">
        <v>253</v>
      </c>
      <c r="D15" s="21" t="s">
        <v>268</v>
      </c>
    </row>
    <row r="16" spans="1:4" x14ac:dyDescent="0.35">
      <c r="A16" s="14">
        <v>2015</v>
      </c>
      <c r="B16" s="15" t="s">
        <v>240</v>
      </c>
      <c r="C16" s="21" t="s">
        <v>254</v>
      </c>
      <c r="D16" s="21" t="s">
        <v>268</v>
      </c>
    </row>
    <row r="17" spans="1:4" x14ac:dyDescent="0.35">
      <c r="A17" s="23">
        <v>2016</v>
      </c>
      <c r="B17" s="64" t="s">
        <v>241</v>
      </c>
      <c r="C17" s="24" t="s">
        <v>255</v>
      </c>
      <c r="D17" s="24" t="s">
        <v>269</v>
      </c>
    </row>
    <row r="18" spans="1:4" x14ac:dyDescent="0.35">
      <c r="A18" s="45">
        <v>2017</v>
      </c>
      <c r="B18" s="65" t="s">
        <v>242</v>
      </c>
      <c r="C18" s="63" t="s">
        <v>256</v>
      </c>
      <c r="D18" s="63" t="s">
        <v>270</v>
      </c>
    </row>
    <row r="19" spans="1:4" x14ac:dyDescent="0.35">
      <c r="A19" s="23">
        <v>2018</v>
      </c>
      <c r="B19" s="65" t="s">
        <v>243</v>
      </c>
      <c r="C19" s="63" t="s">
        <v>256</v>
      </c>
      <c r="D19" s="63" t="s">
        <v>271</v>
      </c>
    </row>
  </sheetData>
  <mergeCells count="1">
    <mergeCell ref="C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"/>
  <sheetViews>
    <sheetView workbookViewId="0">
      <selection activeCell="F16" sqref="F16"/>
    </sheetView>
  </sheetViews>
  <sheetFormatPr defaultRowHeight="14.5" x14ac:dyDescent="0.35"/>
  <cols>
    <col min="3" max="3" width="10.7265625" customWidth="1"/>
    <col min="4" max="4" width="12.1796875" customWidth="1"/>
    <col min="6" max="6" width="22.453125" customWidth="1"/>
  </cols>
  <sheetData>
    <row r="1" spans="2:6" ht="15" thickBot="1" x14ac:dyDescent="0.4">
      <c r="B1" s="39"/>
      <c r="C1" s="40" t="s">
        <v>5</v>
      </c>
      <c r="D1" s="40" t="s">
        <v>7</v>
      </c>
      <c r="E1" s="40" t="s">
        <v>8</v>
      </c>
      <c r="F1" s="98" t="s">
        <v>272</v>
      </c>
    </row>
    <row r="2" spans="2:6" ht="15" thickBot="1" x14ac:dyDescent="0.4">
      <c r="B2" s="41" t="s">
        <v>215</v>
      </c>
      <c r="C2" s="42">
        <v>516886</v>
      </c>
      <c r="D2" s="42">
        <v>33166</v>
      </c>
      <c r="E2" s="42">
        <v>-184430</v>
      </c>
      <c r="F2" s="99">
        <f>SUM(C2:E2)</f>
        <v>365622</v>
      </c>
    </row>
    <row r="3" spans="2:6" ht="15" thickBot="1" x14ac:dyDescent="0.4">
      <c r="B3" s="41" t="s">
        <v>216</v>
      </c>
      <c r="C3" s="42">
        <v>481842</v>
      </c>
      <c r="D3" s="42">
        <v>22719</v>
      </c>
      <c r="E3" s="42">
        <v>-97113</v>
      </c>
      <c r="F3" s="99">
        <f t="shared" ref="F3:F6" si="0">SUM(C3:E3)</f>
        <v>407448</v>
      </c>
    </row>
    <row r="4" spans="2:6" ht="15" thickBot="1" x14ac:dyDescent="0.4">
      <c r="B4" s="41" t="s">
        <v>217</v>
      </c>
      <c r="C4" s="42">
        <v>773946</v>
      </c>
      <c r="D4" s="42">
        <v>39406</v>
      </c>
      <c r="E4" s="42">
        <v>-105964</v>
      </c>
      <c r="F4" s="99">
        <f t="shared" si="0"/>
        <v>707388</v>
      </c>
    </row>
    <row r="5" spans="2:6" ht="15" thickBot="1" x14ac:dyDescent="0.4">
      <c r="B5" s="41" t="s">
        <v>218</v>
      </c>
      <c r="C5" s="42">
        <v>940352</v>
      </c>
      <c r="D5" s="42">
        <v>53444</v>
      </c>
      <c r="E5" s="42">
        <v>-110434</v>
      </c>
      <c r="F5" s="99">
        <f t="shared" si="0"/>
        <v>883362</v>
      </c>
    </row>
    <row r="6" spans="2:6" ht="15" thickBot="1" x14ac:dyDescent="0.4">
      <c r="B6" s="41" t="s">
        <v>219</v>
      </c>
      <c r="C6" s="42">
        <v>1072557</v>
      </c>
      <c r="D6" s="42">
        <v>59432</v>
      </c>
      <c r="E6" s="42">
        <v>-114995</v>
      </c>
      <c r="F6" s="99">
        <f t="shared" si="0"/>
        <v>1016994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K19" sqref="K19"/>
    </sheetView>
  </sheetViews>
  <sheetFormatPr defaultRowHeight="14.5" x14ac:dyDescent="0.35"/>
  <cols>
    <col min="2" max="2" width="17.453125" customWidth="1"/>
  </cols>
  <sheetData>
    <row r="1" spans="1:9" ht="39" customHeight="1" x14ac:dyDescent="0.35">
      <c r="A1" s="109" t="s">
        <v>17</v>
      </c>
      <c r="B1" s="112" t="s">
        <v>20</v>
      </c>
      <c r="C1" s="103" t="s">
        <v>86</v>
      </c>
      <c r="D1" s="111"/>
      <c r="E1" s="104"/>
      <c r="F1" s="105" t="s">
        <v>24</v>
      </c>
      <c r="G1" s="105" t="s">
        <v>87</v>
      </c>
      <c r="H1" s="105" t="s">
        <v>25</v>
      </c>
      <c r="I1" s="107" t="s">
        <v>26</v>
      </c>
    </row>
    <row r="2" spans="1:9" ht="22.5" customHeight="1" x14ac:dyDescent="0.35">
      <c r="A2" s="110"/>
      <c r="B2" s="113"/>
      <c r="C2" s="56" t="s">
        <v>22</v>
      </c>
      <c r="D2" s="56" t="s">
        <v>23</v>
      </c>
      <c r="E2" s="56" t="s">
        <v>30</v>
      </c>
      <c r="F2" s="106"/>
      <c r="G2" s="106"/>
      <c r="H2" s="106"/>
      <c r="I2" s="108"/>
    </row>
    <row r="3" spans="1:9" x14ac:dyDescent="0.35">
      <c r="A3" s="44">
        <v>2002</v>
      </c>
      <c r="B3" s="46">
        <v>21.7</v>
      </c>
      <c r="C3" s="25">
        <v>53.8</v>
      </c>
      <c r="D3" s="25">
        <v>57.6</v>
      </c>
      <c r="E3" s="25">
        <v>55.8</v>
      </c>
      <c r="F3" s="47">
        <v>53.2</v>
      </c>
      <c r="G3" s="47">
        <v>80.099999999999994</v>
      </c>
      <c r="H3" s="47">
        <v>12.6</v>
      </c>
      <c r="I3" s="48">
        <v>0.9</v>
      </c>
    </row>
    <row r="4" spans="1:9" x14ac:dyDescent="0.35">
      <c r="A4" s="14">
        <v>2003</v>
      </c>
      <c r="B4" s="16">
        <v>21.8</v>
      </c>
      <c r="C4" s="25">
        <v>53.3</v>
      </c>
      <c r="D4" s="25">
        <v>56.6</v>
      </c>
      <c r="E4" s="25">
        <v>55</v>
      </c>
      <c r="F4" s="25">
        <v>52.8</v>
      </c>
      <c r="G4" s="25">
        <v>79.5</v>
      </c>
      <c r="H4" s="25">
        <v>13.2</v>
      </c>
      <c r="I4" s="26">
        <v>0.86</v>
      </c>
    </row>
    <row r="5" spans="1:9" x14ac:dyDescent="0.35">
      <c r="A5" s="14">
        <v>2004</v>
      </c>
      <c r="B5" s="16">
        <v>22.3</v>
      </c>
      <c r="C5" s="25">
        <v>52.8</v>
      </c>
      <c r="D5" s="25">
        <v>55.9</v>
      </c>
      <c r="E5" s="25">
        <v>54.4</v>
      </c>
      <c r="F5" s="25">
        <v>52.3</v>
      </c>
      <c r="G5" s="25">
        <v>78.599999999999994</v>
      </c>
      <c r="H5" s="25">
        <v>13.7</v>
      </c>
      <c r="I5" s="26">
        <v>0.86</v>
      </c>
    </row>
    <row r="6" spans="1:9" x14ac:dyDescent="0.35">
      <c r="A6" s="14">
        <v>2005</v>
      </c>
      <c r="B6" s="16">
        <v>22.8</v>
      </c>
      <c r="C6" s="25">
        <v>52.4</v>
      </c>
      <c r="D6" s="25">
        <v>55.5</v>
      </c>
      <c r="E6" s="25">
        <v>54</v>
      </c>
      <c r="F6" s="25">
        <v>51.8</v>
      </c>
      <c r="G6" s="25">
        <v>78</v>
      </c>
      <c r="H6" s="25">
        <v>14.1</v>
      </c>
      <c r="I6" s="26">
        <v>0.88</v>
      </c>
    </row>
    <row r="7" spans="1:9" x14ac:dyDescent="0.35">
      <c r="A7" s="14">
        <v>2006</v>
      </c>
      <c r="B7" s="16">
        <v>23.4</v>
      </c>
      <c r="C7" s="25">
        <v>52.2</v>
      </c>
      <c r="D7" s="25">
        <v>55.8</v>
      </c>
      <c r="E7" s="25">
        <v>54.1</v>
      </c>
      <c r="F7" s="25">
        <v>51.2</v>
      </c>
      <c r="G7" s="25">
        <v>76.900000000000006</v>
      </c>
      <c r="H7" s="25">
        <v>14.1</v>
      </c>
      <c r="I7" s="26">
        <v>0.93</v>
      </c>
    </row>
    <row r="8" spans="1:9" x14ac:dyDescent="0.35">
      <c r="A8" s="14">
        <v>2007</v>
      </c>
      <c r="B8" s="16">
        <v>23.9</v>
      </c>
      <c r="C8" s="25">
        <v>53.1</v>
      </c>
      <c r="D8" s="25">
        <v>56.6</v>
      </c>
      <c r="E8" s="25">
        <v>54.9</v>
      </c>
      <c r="F8" s="25">
        <v>50.4</v>
      </c>
      <c r="G8" s="25">
        <v>75.5</v>
      </c>
      <c r="H8" s="25">
        <v>13.6</v>
      </c>
      <c r="I8" s="26">
        <v>1.03</v>
      </c>
    </row>
    <row r="9" spans="1:9" x14ac:dyDescent="0.35">
      <c r="A9" s="14">
        <v>2008</v>
      </c>
      <c r="B9" s="16">
        <v>24.2</v>
      </c>
      <c r="C9" s="25">
        <v>53.8</v>
      </c>
      <c r="D9" s="25">
        <v>58.1</v>
      </c>
      <c r="E9" s="25">
        <v>56</v>
      </c>
      <c r="F9" s="25">
        <v>49.5</v>
      </c>
      <c r="G9" s="25">
        <v>73.599999999999994</v>
      </c>
      <c r="H9" s="25">
        <v>12.9</v>
      </c>
      <c r="I9" s="26">
        <v>1.1200000000000001</v>
      </c>
    </row>
    <row r="10" spans="1:9" x14ac:dyDescent="0.35">
      <c r="A10" s="14">
        <v>2009</v>
      </c>
      <c r="B10" s="16">
        <v>24.1</v>
      </c>
      <c r="C10" s="25">
        <v>55.1</v>
      </c>
      <c r="D10" s="25">
        <v>59.6</v>
      </c>
      <c r="E10" s="25">
        <v>57.4</v>
      </c>
      <c r="F10" s="25">
        <v>45.8</v>
      </c>
      <c r="G10" s="25">
        <v>68.900000000000006</v>
      </c>
      <c r="H10" s="25">
        <v>12.1</v>
      </c>
      <c r="I10" s="26">
        <v>1.2</v>
      </c>
    </row>
    <row r="11" spans="1:9" x14ac:dyDescent="0.35">
      <c r="A11" s="14">
        <v>2010</v>
      </c>
      <c r="B11" s="16">
        <v>23.8</v>
      </c>
      <c r="C11" s="25">
        <v>56.5</v>
      </c>
      <c r="D11" s="25">
        <v>61.2</v>
      </c>
      <c r="E11" s="25">
        <v>58.9</v>
      </c>
      <c r="F11" s="25">
        <v>45.4</v>
      </c>
      <c r="G11" s="25">
        <v>66.900000000000006</v>
      </c>
      <c r="H11" s="25">
        <v>11.3</v>
      </c>
      <c r="I11" s="26">
        <v>1.25</v>
      </c>
    </row>
    <row r="12" spans="1:9" x14ac:dyDescent="0.35">
      <c r="A12" s="14">
        <v>2011</v>
      </c>
      <c r="B12" s="16">
        <v>23.6</v>
      </c>
      <c r="C12" s="25">
        <v>57.4</v>
      </c>
      <c r="D12" s="25">
        <v>62.3</v>
      </c>
      <c r="E12" s="25">
        <v>59.9</v>
      </c>
      <c r="F12" s="25">
        <v>44.8</v>
      </c>
      <c r="G12" s="25">
        <v>60.8</v>
      </c>
      <c r="H12" s="25">
        <v>10.8</v>
      </c>
      <c r="I12" s="26">
        <v>1.28</v>
      </c>
    </row>
    <row r="13" spans="1:9" x14ac:dyDescent="0.35">
      <c r="A13" s="14">
        <v>2012</v>
      </c>
      <c r="B13" s="16">
        <v>23.3</v>
      </c>
      <c r="C13" s="25">
        <v>58.1</v>
      </c>
      <c r="D13" s="25">
        <v>64.099999999999994</v>
      </c>
      <c r="E13" s="25">
        <v>61.2</v>
      </c>
      <c r="F13" s="25">
        <v>42.4</v>
      </c>
      <c r="G13" s="25">
        <v>54.7</v>
      </c>
      <c r="H13" s="25">
        <v>10.199999999999999</v>
      </c>
      <c r="I13" s="26">
        <v>1.31</v>
      </c>
    </row>
    <row r="14" spans="1:9" x14ac:dyDescent="0.35">
      <c r="A14" s="14">
        <v>2013</v>
      </c>
      <c r="B14" s="16">
        <v>22.9</v>
      </c>
      <c r="C14" s="25">
        <v>58.7</v>
      </c>
      <c r="D14" s="25">
        <v>64.8</v>
      </c>
      <c r="E14" s="25">
        <v>61.8</v>
      </c>
      <c r="F14" s="25">
        <v>39.799999999999997</v>
      </c>
      <c r="G14" s="25">
        <v>50.2</v>
      </c>
      <c r="H14" s="25">
        <v>10</v>
      </c>
      <c r="I14" s="26">
        <v>1.29</v>
      </c>
    </row>
    <row r="15" spans="1:9" x14ac:dyDescent="0.35">
      <c r="A15" s="14">
        <v>2014</v>
      </c>
      <c r="B15" s="16">
        <v>22.5</v>
      </c>
      <c r="C15" s="25">
        <v>59.4</v>
      </c>
      <c r="D15" s="25">
        <v>65.5</v>
      </c>
      <c r="E15" s="25">
        <v>62.5</v>
      </c>
      <c r="F15" s="25">
        <v>38.299999999999997</v>
      </c>
      <c r="G15" s="25">
        <v>48.1</v>
      </c>
      <c r="H15" s="25">
        <v>9.6999999999999993</v>
      </c>
      <c r="I15" s="26">
        <v>1.28</v>
      </c>
    </row>
    <row r="16" spans="1:9" x14ac:dyDescent="0.35">
      <c r="A16" s="22">
        <v>2015</v>
      </c>
      <c r="B16" s="49">
        <v>22.1</v>
      </c>
      <c r="C16" s="59">
        <v>59.7</v>
      </c>
      <c r="D16" s="59">
        <v>65.900000000000006</v>
      </c>
      <c r="E16" s="59">
        <v>62.8</v>
      </c>
      <c r="F16" s="59">
        <v>38.4</v>
      </c>
      <c r="G16" s="59">
        <v>48</v>
      </c>
      <c r="H16" s="59">
        <v>9.5</v>
      </c>
      <c r="I16" s="60">
        <v>1.26</v>
      </c>
    </row>
    <row r="17" spans="1:9" x14ac:dyDescent="0.35">
      <c r="A17" s="2">
        <v>2016</v>
      </c>
      <c r="B17" s="1">
        <v>21.8</v>
      </c>
      <c r="C17" s="4">
        <v>60.1</v>
      </c>
      <c r="D17" s="4">
        <v>66.2</v>
      </c>
      <c r="E17" s="4">
        <v>63.2</v>
      </c>
      <c r="F17" s="4">
        <v>37.9</v>
      </c>
      <c r="G17" s="4">
        <v>47.4</v>
      </c>
      <c r="H17" s="4">
        <v>9.4</v>
      </c>
      <c r="I17" s="61">
        <v>1.24</v>
      </c>
    </row>
    <row r="18" spans="1:9" x14ac:dyDescent="0.35">
      <c r="A18" s="2">
        <v>2017</v>
      </c>
      <c r="B18" s="1">
        <v>21.3</v>
      </c>
      <c r="C18" s="4">
        <v>60.7</v>
      </c>
      <c r="D18" s="4">
        <v>67.099999999999994</v>
      </c>
      <c r="E18" s="4">
        <v>63.9</v>
      </c>
      <c r="F18" s="4">
        <v>37</v>
      </c>
      <c r="G18" s="4">
        <v>46.1</v>
      </c>
      <c r="H18" s="4">
        <v>9.1999999999999993</v>
      </c>
      <c r="I18" s="61">
        <v>1.21</v>
      </c>
    </row>
    <row r="19" spans="1:9" x14ac:dyDescent="0.35">
      <c r="A19" s="23">
        <v>2018</v>
      </c>
      <c r="B19" s="1">
        <v>20.8</v>
      </c>
      <c r="C19" s="1">
        <v>61.1</v>
      </c>
      <c r="D19" s="1">
        <v>67.3</v>
      </c>
      <c r="E19" s="1">
        <v>64.2</v>
      </c>
      <c r="F19" s="1">
        <v>36.4</v>
      </c>
      <c r="G19" s="1">
        <v>45</v>
      </c>
      <c r="H19" s="1">
        <v>9.1</v>
      </c>
      <c r="I19" s="1">
        <v>1.18</v>
      </c>
    </row>
  </sheetData>
  <dataConsolidate>
    <dataRefs count="2">
      <dataRef ref="D3" sheet="fig 2_3_4_app2"/>
      <dataRef ref="E3" sheet="fig 2_3_4_app2"/>
    </dataRefs>
  </dataConsolidate>
  <mergeCells count="7">
    <mergeCell ref="H1:H2"/>
    <mergeCell ref="I1:I2"/>
    <mergeCell ref="A1:A2"/>
    <mergeCell ref="C1:E1"/>
    <mergeCell ref="B1:B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4" workbookViewId="0">
      <selection activeCell="G24" sqref="G24"/>
    </sheetView>
  </sheetViews>
  <sheetFormatPr defaultRowHeight="14.5" x14ac:dyDescent="0.35"/>
  <cols>
    <col min="2" max="2" width="10.81640625" customWidth="1"/>
    <col min="3" max="3" width="13.453125" customWidth="1"/>
    <col min="4" max="4" width="14.81640625" customWidth="1"/>
    <col min="5" max="5" width="12.54296875" customWidth="1"/>
    <col min="7" max="7" width="10.81640625" bestFit="1" customWidth="1"/>
  </cols>
  <sheetData>
    <row r="1" spans="1:8" ht="15" thickBot="1" x14ac:dyDescent="0.4"/>
    <row r="2" spans="1:8" x14ac:dyDescent="0.35">
      <c r="A2" s="58"/>
      <c r="B2" s="114" t="s">
        <v>18</v>
      </c>
      <c r="C2" s="114" t="s">
        <v>64</v>
      </c>
      <c r="D2" s="114" t="s">
        <v>88</v>
      </c>
      <c r="E2" s="114" t="s">
        <v>19</v>
      </c>
      <c r="F2" s="50"/>
      <c r="G2" s="36"/>
    </row>
    <row r="3" spans="1:8" ht="15" thickBot="1" x14ac:dyDescent="0.4">
      <c r="A3" s="57" t="s">
        <v>17</v>
      </c>
      <c r="B3" s="115"/>
      <c r="C3" s="115"/>
      <c r="D3" s="115"/>
      <c r="E3" s="115"/>
      <c r="F3" s="50"/>
      <c r="H3" s="11"/>
    </row>
    <row r="4" spans="1:8" ht="15" thickBot="1" x14ac:dyDescent="0.4">
      <c r="A4" s="71">
        <v>2002</v>
      </c>
      <c r="B4" s="75">
        <v>991675</v>
      </c>
      <c r="C4" s="75">
        <v>578135</v>
      </c>
      <c r="D4" s="75">
        <v>215568</v>
      </c>
      <c r="E4" s="76" t="s">
        <v>282</v>
      </c>
      <c r="F4" s="50"/>
      <c r="H4" s="11"/>
    </row>
    <row r="5" spans="1:8" ht="15" thickBot="1" x14ac:dyDescent="0.4">
      <c r="A5" s="41">
        <v>2003</v>
      </c>
      <c r="B5" s="69">
        <v>1006853</v>
      </c>
      <c r="C5" s="69">
        <v>610695</v>
      </c>
      <c r="D5" s="69">
        <v>243951</v>
      </c>
      <c r="E5" s="70" t="s">
        <v>283</v>
      </c>
      <c r="F5" s="50"/>
      <c r="H5" s="11"/>
    </row>
    <row r="6" spans="1:8" ht="15" thickBot="1" x14ac:dyDescent="0.4">
      <c r="A6" s="41">
        <v>2004</v>
      </c>
      <c r="B6" s="69">
        <v>1040614</v>
      </c>
      <c r="C6" s="69">
        <v>640959</v>
      </c>
      <c r="D6" s="69">
        <v>270280</v>
      </c>
      <c r="E6" s="70" t="s">
        <v>284</v>
      </c>
      <c r="F6" s="50"/>
      <c r="H6" s="11"/>
    </row>
    <row r="7" spans="1:8" ht="15" thickBot="1" x14ac:dyDescent="0.4">
      <c r="A7" s="41">
        <v>2005</v>
      </c>
      <c r="B7" s="69">
        <v>1077788</v>
      </c>
      <c r="C7" s="69">
        <v>664588</v>
      </c>
      <c r="D7" s="69">
        <v>289833</v>
      </c>
      <c r="E7" s="70" t="s">
        <v>285</v>
      </c>
      <c r="F7" s="50"/>
      <c r="H7" s="11"/>
    </row>
    <row r="8" spans="1:8" ht="15" thickBot="1" x14ac:dyDescent="0.4">
      <c r="A8" s="41">
        <v>2006</v>
      </c>
      <c r="B8" s="69">
        <v>1117906</v>
      </c>
      <c r="C8" s="69">
        <v>672371</v>
      </c>
      <c r="D8" s="69">
        <v>293166</v>
      </c>
      <c r="E8" s="70" t="s">
        <v>286</v>
      </c>
      <c r="F8" s="50"/>
      <c r="H8" s="11"/>
    </row>
    <row r="9" spans="1:8" ht="15" thickBot="1" x14ac:dyDescent="0.4">
      <c r="A9" s="41">
        <v>2007</v>
      </c>
      <c r="B9" s="69">
        <v>1157434</v>
      </c>
      <c r="C9" s="69">
        <v>658467</v>
      </c>
      <c r="D9" s="69">
        <v>276921</v>
      </c>
      <c r="E9" s="70" t="s">
        <v>287</v>
      </c>
      <c r="F9" s="50"/>
      <c r="H9" s="11"/>
    </row>
    <row r="10" spans="1:8" ht="15" thickBot="1" x14ac:dyDescent="0.4">
      <c r="A10" s="41">
        <v>2008</v>
      </c>
      <c r="B10" s="69">
        <v>1186739</v>
      </c>
      <c r="C10" s="69">
        <v>635136</v>
      </c>
      <c r="D10" s="69">
        <v>248208</v>
      </c>
      <c r="E10" s="70" t="s">
        <v>288</v>
      </c>
      <c r="F10" s="50"/>
      <c r="H10" s="11"/>
    </row>
    <row r="11" spans="1:8" ht="15" thickBot="1" x14ac:dyDescent="0.4">
      <c r="A11" s="41">
        <v>2009</v>
      </c>
      <c r="B11" s="69">
        <v>1201889</v>
      </c>
      <c r="C11" s="69">
        <v>605014</v>
      </c>
      <c r="D11" s="69">
        <v>214365</v>
      </c>
      <c r="E11" s="70" t="s">
        <v>289</v>
      </c>
      <c r="F11" s="50"/>
      <c r="H11" s="11"/>
    </row>
    <row r="12" spans="1:8" ht="15" thickBot="1" x14ac:dyDescent="0.4">
      <c r="A12" s="41">
        <v>2010</v>
      </c>
      <c r="B12" s="69">
        <v>1207338</v>
      </c>
      <c r="C12" s="69">
        <v>572177</v>
      </c>
      <c r="D12" s="69">
        <v>175375</v>
      </c>
      <c r="E12" s="70" t="s">
        <v>290</v>
      </c>
      <c r="F12" s="50"/>
      <c r="H12" s="11"/>
    </row>
    <row r="13" spans="1:8" ht="15" thickBot="1" x14ac:dyDescent="0.4">
      <c r="A13" s="41">
        <v>2011</v>
      </c>
      <c r="B13" s="69">
        <v>1216711</v>
      </c>
      <c r="C13" s="69">
        <v>556684</v>
      </c>
      <c r="D13" s="69">
        <v>154752</v>
      </c>
      <c r="E13" s="70" t="s">
        <v>291</v>
      </c>
      <c r="F13" s="50"/>
      <c r="H13" s="11"/>
    </row>
    <row r="14" spans="1:8" ht="15" thickBot="1" x14ac:dyDescent="0.4">
      <c r="A14" s="41">
        <v>2012</v>
      </c>
      <c r="B14" s="69">
        <v>1218517</v>
      </c>
      <c r="C14" s="69">
        <v>534034</v>
      </c>
      <c r="D14" s="69">
        <v>138919</v>
      </c>
      <c r="E14" s="70" t="s">
        <v>292</v>
      </c>
      <c r="F14" s="50"/>
      <c r="H14" s="11"/>
    </row>
    <row r="15" spans="1:8" ht="15" thickBot="1" x14ac:dyDescent="0.4">
      <c r="A15" s="41">
        <v>2013</v>
      </c>
      <c r="B15" s="69">
        <v>1218105</v>
      </c>
      <c r="C15" s="69">
        <v>529288</v>
      </c>
      <c r="D15" s="69">
        <v>135331</v>
      </c>
      <c r="E15" s="70" t="s">
        <v>293</v>
      </c>
      <c r="F15" s="50"/>
      <c r="H15" s="11"/>
    </row>
    <row r="16" spans="1:8" ht="15" thickBot="1" x14ac:dyDescent="0.4">
      <c r="A16" s="41">
        <v>2014</v>
      </c>
      <c r="B16" s="69">
        <v>1215890</v>
      </c>
      <c r="C16" s="69">
        <v>522779</v>
      </c>
      <c r="D16" s="69">
        <v>122139</v>
      </c>
      <c r="E16" s="70" t="s">
        <v>294</v>
      </c>
      <c r="F16" s="50"/>
      <c r="H16" s="11"/>
    </row>
    <row r="17" spans="1:9" ht="15" thickBot="1" x14ac:dyDescent="0.4">
      <c r="A17" s="41">
        <v>2015</v>
      </c>
      <c r="B17" s="69">
        <v>1216408</v>
      </c>
      <c r="C17" s="69">
        <v>523588</v>
      </c>
      <c r="D17" s="69">
        <v>115598</v>
      </c>
      <c r="E17" s="70" t="s">
        <v>295</v>
      </c>
      <c r="F17" s="50"/>
      <c r="H17" s="11"/>
    </row>
    <row r="18" spans="1:9" ht="15" thickBot="1" x14ac:dyDescent="0.4">
      <c r="A18" s="41">
        <v>2016</v>
      </c>
      <c r="B18" s="69">
        <v>1214592</v>
      </c>
      <c r="C18" s="69">
        <v>523997</v>
      </c>
      <c r="D18" s="69">
        <v>117296</v>
      </c>
      <c r="E18" s="70" t="s">
        <v>296</v>
      </c>
      <c r="F18" s="50"/>
      <c r="H18" s="11"/>
    </row>
    <row r="19" spans="1:9" ht="15" thickBot="1" x14ac:dyDescent="0.4">
      <c r="A19" s="77">
        <v>2017</v>
      </c>
      <c r="B19" s="78">
        <v>1208934</v>
      </c>
      <c r="C19" s="72">
        <v>523560</v>
      </c>
      <c r="D19" s="72">
        <v>116110</v>
      </c>
      <c r="E19" s="73" t="s">
        <v>297</v>
      </c>
      <c r="F19" s="50"/>
    </row>
    <row r="20" spans="1:9" ht="15" thickBot="1" x14ac:dyDescent="0.4">
      <c r="A20" s="74">
        <v>2018</v>
      </c>
      <c r="B20" s="81">
        <v>1200436</v>
      </c>
      <c r="C20" s="80">
        <v>522157</v>
      </c>
      <c r="D20" s="80">
        <v>115167</v>
      </c>
      <c r="E20" s="79" t="s">
        <v>298</v>
      </c>
      <c r="F20" s="5"/>
      <c r="G20" s="5"/>
      <c r="I20" s="5"/>
    </row>
    <row r="22" spans="1:9" x14ac:dyDescent="0.35">
      <c r="I22" s="5"/>
    </row>
  </sheetData>
  <mergeCells count="4">
    <mergeCell ref="B2:B3"/>
    <mergeCell ref="C2:C3"/>
    <mergeCell ref="D2:D3"/>
    <mergeCell ref="E2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6" workbookViewId="0">
      <selection activeCell="C24" sqref="C24"/>
    </sheetView>
  </sheetViews>
  <sheetFormatPr defaultRowHeight="14.5" x14ac:dyDescent="0.35"/>
  <cols>
    <col min="2" max="2" width="10.90625" customWidth="1"/>
    <col min="3" max="3" width="11.6328125" customWidth="1"/>
    <col min="4" max="4" width="9.1796875" customWidth="1"/>
    <col min="5" max="5" width="13.7265625" customWidth="1"/>
    <col min="6" max="6" width="12.453125" customWidth="1"/>
    <col min="7" max="7" width="11.54296875" customWidth="1"/>
    <col min="8" max="8" width="9.81640625" customWidth="1"/>
    <col min="17" max="17" width="9.1796875" customWidth="1"/>
  </cols>
  <sheetData>
    <row r="1" spans="1:9" ht="15" thickBot="1" x14ac:dyDescent="0.4">
      <c r="H1" s="3"/>
      <c r="I1" s="3"/>
    </row>
    <row r="2" spans="1:9" ht="39.75" customHeight="1" thickBot="1" x14ac:dyDescent="0.4">
      <c r="A2" s="119"/>
      <c r="B2" s="116" t="s">
        <v>89</v>
      </c>
      <c r="C2" s="117"/>
      <c r="D2" s="117"/>
      <c r="E2" s="118"/>
      <c r="F2" s="52" t="s">
        <v>299</v>
      </c>
      <c r="G2" s="121" t="s">
        <v>300</v>
      </c>
      <c r="H2" s="3"/>
      <c r="I2" s="3"/>
    </row>
    <row r="3" spans="1:9" ht="28.5" thickBot="1" x14ac:dyDescent="0.4">
      <c r="A3" s="120"/>
      <c r="B3" s="53" t="s">
        <v>27</v>
      </c>
      <c r="C3" s="53" t="s">
        <v>28</v>
      </c>
      <c r="D3" s="53" t="s">
        <v>29</v>
      </c>
      <c r="E3" s="53" t="s">
        <v>91</v>
      </c>
      <c r="F3" s="100" t="s">
        <v>90</v>
      </c>
      <c r="G3" s="122"/>
      <c r="H3" s="3"/>
      <c r="I3" s="18"/>
    </row>
    <row r="4" spans="1:9" ht="15" thickBot="1" x14ac:dyDescent="0.4">
      <c r="A4" s="51">
        <v>2002</v>
      </c>
      <c r="B4" s="68" t="s">
        <v>148</v>
      </c>
      <c r="C4" s="68" t="s">
        <v>134</v>
      </c>
      <c r="D4" s="54" t="s">
        <v>150</v>
      </c>
      <c r="E4" s="68" t="s">
        <v>168</v>
      </c>
      <c r="F4" s="68" t="s">
        <v>221</v>
      </c>
      <c r="G4" s="85" t="s">
        <v>200</v>
      </c>
      <c r="H4" s="3"/>
      <c r="I4" s="3"/>
    </row>
    <row r="5" spans="1:9" ht="15" thickBot="1" x14ac:dyDescent="0.4">
      <c r="A5" s="51">
        <v>2003</v>
      </c>
      <c r="B5" s="68" t="s">
        <v>185</v>
      </c>
      <c r="C5" s="68" t="s">
        <v>135</v>
      </c>
      <c r="D5" s="54" t="s">
        <v>151</v>
      </c>
      <c r="E5" s="68" t="s">
        <v>169</v>
      </c>
      <c r="F5" s="68" t="s">
        <v>222</v>
      </c>
      <c r="G5" s="85" t="s">
        <v>201</v>
      </c>
      <c r="H5" s="3"/>
      <c r="I5" s="3"/>
    </row>
    <row r="6" spans="1:9" ht="15" thickBot="1" x14ac:dyDescent="0.4">
      <c r="A6" s="51">
        <v>2004</v>
      </c>
      <c r="B6" s="68" t="s">
        <v>112</v>
      </c>
      <c r="C6" s="68" t="s">
        <v>136</v>
      </c>
      <c r="D6" s="54" t="s">
        <v>164</v>
      </c>
      <c r="E6" s="68" t="s">
        <v>170</v>
      </c>
      <c r="F6" s="68" t="s">
        <v>223</v>
      </c>
      <c r="G6" s="85" t="s">
        <v>202</v>
      </c>
      <c r="H6" s="3"/>
      <c r="I6" s="3"/>
    </row>
    <row r="7" spans="1:9" ht="15" thickBot="1" x14ac:dyDescent="0.4">
      <c r="A7" s="51">
        <v>2005</v>
      </c>
      <c r="B7" s="68" t="s">
        <v>186</v>
      </c>
      <c r="C7" s="68" t="s">
        <v>137</v>
      </c>
      <c r="D7" s="54" t="s">
        <v>152</v>
      </c>
      <c r="E7" s="68" t="s">
        <v>171</v>
      </c>
      <c r="F7" s="68" t="s">
        <v>224</v>
      </c>
      <c r="G7" s="85" t="s">
        <v>203</v>
      </c>
      <c r="H7" s="3"/>
      <c r="I7" s="3"/>
    </row>
    <row r="8" spans="1:9" ht="15" thickBot="1" x14ac:dyDescent="0.4">
      <c r="A8" s="51">
        <v>2006</v>
      </c>
      <c r="B8" s="68" t="s">
        <v>187</v>
      </c>
      <c r="C8" s="68" t="s">
        <v>167</v>
      </c>
      <c r="D8" s="54" t="s">
        <v>153</v>
      </c>
      <c r="E8" s="68" t="s">
        <v>172</v>
      </c>
      <c r="F8" s="68" t="s">
        <v>225</v>
      </c>
      <c r="G8" s="85" t="s">
        <v>113</v>
      </c>
      <c r="H8" s="3"/>
      <c r="I8" s="3"/>
    </row>
    <row r="9" spans="1:9" ht="15" thickBot="1" x14ac:dyDescent="0.4">
      <c r="A9" s="51">
        <v>2007</v>
      </c>
      <c r="B9" s="68" t="s">
        <v>188</v>
      </c>
      <c r="C9" s="68" t="s">
        <v>138</v>
      </c>
      <c r="D9" s="54" t="s">
        <v>154</v>
      </c>
      <c r="E9" s="68" t="s">
        <v>173</v>
      </c>
      <c r="F9" s="68" t="s">
        <v>226</v>
      </c>
      <c r="G9" s="85" t="s">
        <v>107</v>
      </c>
      <c r="H9" s="3"/>
      <c r="I9" s="3"/>
    </row>
    <row r="10" spans="1:9" ht="15" thickBot="1" x14ac:dyDescent="0.4">
      <c r="A10" s="51">
        <v>2008</v>
      </c>
      <c r="B10" s="68" t="s">
        <v>189</v>
      </c>
      <c r="C10" s="68" t="s">
        <v>149</v>
      </c>
      <c r="D10" s="54" t="s">
        <v>155</v>
      </c>
      <c r="E10" s="68" t="s">
        <v>174</v>
      </c>
      <c r="F10" s="68" t="s">
        <v>220</v>
      </c>
      <c r="G10" s="85" t="s">
        <v>204</v>
      </c>
      <c r="H10" s="3"/>
      <c r="I10" s="3"/>
    </row>
    <row r="11" spans="1:9" ht="15" thickBot="1" x14ac:dyDescent="0.4">
      <c r="A11" s="51">
        <v>2009</v>
      </c>
      <c r="B11" s="68" t="s">
        <v>190</v>
      </c>
      <c r="C11" s="68" t="s">
        <v>139</v>
      </c>
      <c r="D11" s="54" t="s">
        <v>165</v>
      </c>
      <c r="E11" s="68" t="s">
        <v>175</v>
      </c>
      <c r="F11" s="68" t="s">
        <v>115</v>
      </c>
      <c r="G11" s="85" t="s">
        <v>108</v>
      </c>
      <c r="H11" s="3"/>
      <c r="I11" s="3"/>
    </row>
    <row r="12" spans="1:9" ht="15" thickBot="1" x14ac:dyDescent="0.4">
      <c r="A12" s="51">
        <v>2010</v>
      </c>
      <c r="B12" s="68" t="s">
        <v>191</v>
      </c>
      <c r="C12" s="68" t="s">
        <v>140</v>
      </c>
      <c r="D12" s="54" t="s">
        <v>156</v>
      </c>
      <c r="E12" s="68" t="s">
        <v>176</v>
      </c>
      <c r="F12" s="68" t="s">
        <v>214</v>
      </c>
      <c r="G12" s="85" t="s">
        <v>205</v>
      </c>
      <c r="H12" s="3"/>
      <c r="I12" s="3"/>
    </row>
    <row r="13" spans="1:9" ht="15" thickBot="1" x14ac:dyDescent="0.4">
      <c r="A13" s="51">
        <v>2011</v>
      </c>
      <c r="B13" s="68" t="s">
        <v>192</v>
      </c>
      <c r="C13" s="68" t="s">
        <v>148</v>
      </c>
      <c r="D13" s="54" t="s">
        <v>157</v>
      </c>
      <c r="E13" s="68" t="s">
        <v>177</v>
      </c>
      <c r="F13" s="68" t="s">
        <v>227</v>
      </c>
      <c r="G13" s="85" t="s">
        <v>109</v>
      </c>
      <c r="H13" s="3"/>
      <c r="I13" s="3"/>
    </row>
    <row r="14" spans="1:9" ht="15" thickBot="1" x14ac:dyDescent="0.4">
      <c r="A14" s="51">
        <v>2012</v>
      </c>
      <c r="B14" s="68" t="s">
        <v>193</v>
      </c>
      <c r="C14" s="68" t="s">
        <v>141</v>
      </c>
      <c r="D14" s="54" t="s">
        <v>158</v>
      </c>
      <c r="E14" s="68" t="s">
        <v>178</v>
      </c>
      <c r="F14" s="68" t="s">
        <v>114</v>
      </c>
      <c r="G14" s="85" t="s">
        <v>206</v>
      </c>
      <c r="H14" s="3"/>
      <c r="I14" s="3"/>
    </row>
    <row r="15" spans="1:9" ht="15" thickBot="1" x14ac:dyDescent="0.4">
      <c r="A15" s="51">
        <v>2013</v>
      </c>
      <c r="B15" s="68" t="s">
        <v>194</v>
      </c>
      <c r="C15" s="68" t="s">
        <v>142</v>
      </c>
      <c r="D15" s="54" t="s">
        <v>159</v>
      </c>
      <c r="E15" s="68" t="s">
        <v>179</v>
      </c>
      <c r="F15" s="68" t="s">
        <v>228</v>
      </c>
      <c r="G15" s="85" t="s">
        <v>207</v>
      </c>
      <c r="H15" s="3"/>
      <c r="I15" s="3"/>
    </row>
    <row r="16" spans="1:9" ht="15" thickBot="1" x14ac:dyDescent="0.4">
      <c r="A16" s="51">
        <v>2014</v>
      </c>
      <c r="B16" s="68" t="s">
        <v>195</v>
      </c>
      <c r="C16" s="68" t="s">
        <v>143</v>
      </c>
      <c r="D16" s="54" t="s">
        <v>166</v>
      </c>
      <c r="E16" s="68" t="s">
        <v>180</v>
      </c>
      <c r="F16" s="68" t="s">
        <v>229</v>
      </c>
      <c r="G16" s="85" t="s">
        <v>208</v>
      </c>
      <c r="H16" s="3"/>
      <c r="I16" s="3"/>
    </row>
    <row r="17" spans="1:9" ht="15" thickBot="1" x14ac:dyDescent="0.4">
      <c r="A17" s="51">
        <v>2015</v>
      </c>
      <c r="B17" s="68" t="s">
        <v>196</v>
      </c>
      <c r="C17" s="68" t="s">
        <v>144</v>
      </c>
      <c r="D17" s="54" t="s">
        <v>160</v>
      </c>
      <c r="E17" s="68" t="s">
        <v>181</v>
      </c>
      <c r="F17" s="68" t="s">
        <v>230</v>
      </c>
      <c r="G17" s="85" t="s">
        <v>209</v>
      </c>
      <c r="H17" s="3"/>
      <c r="I17" s="3"/>
    </row>
    <row r="18" spans="1:9" ht="15" thickBot="1" x14ac:dyDescent="0.4">
      <c r="A18" s="51">
        <v>2016</v>
      </c>
      <c r="B18" s="68" t="s">
        <v>197</v>
      </c>
      <c r="C18" s="68" t="s">
        <v>145</v>
      </c>
      <c r="D18" s="54" t="s">
        <v>161</v>
      </c>
      <c r="E18" s="68" t="s">
        <v>182</v>
      </c>
      <c r="F18" s="68" t="s">
        <v>110</v>
      </c>
      <c r="G18" s="85" t="s">
        <v>210</v>
      </c>
      <c r="H18" s="3"/>
      <c r="I18" s="3"/>
    </row>
    <row r="19" spans="1:9" ht="15" thickBot="1" x14ac:dyDescent="0.4">
      <c r="A19" s="51">
        <v>2017</v>
      </c>
      <c r="B19" s="68" t="s">
        <v>198</v>
      </c>
      <c r="C19" s="68" t="s">
        <v>146</v>
      </c>
      <c r="D19" s="54" t="s">
        <v>162</v>
      </c>
      <c r="E19" s="68" t="s">
        <v>183</v>
      </c>
      <c r="F19" s="68" t="s">
        <v>231</v>
      </c>
      <c r="G19" s="85" t="s">
        <v>211</v>
      </c>
      <c r="I19" s="3"/>
    </row>
    <row r="20" spans="1:9" ht="15" thickBot="1" x14ac:dyDescent="0.4">
      <c r="A20" s="82">
        <v>2018</v>
      </c>
      <c r="B20" s="83" t="s">
        <v>199</v>
      </c>
      <c r="C20" s="83" t="s">
        <v>147</v>
      </c>
      <c r="D20" s="84" t="s">
        <v>163</v>
      </c>
      <c r="E20" s="83" t="s">
        <v>184</v>
      </c>
      <c r="F20" s="83" t="s">
        <v>111</v>
      </c>
      <c r="G20" s="86" t="s">
        <v>212</v>
      </c>
      <c r="I20" s="3"/>
    </row>
  </sheetData>
  <mergeCells count="3">
    <mergeCell ref="B2:E2"/>
    <mergeCell ref="A2:A3"/>
    <mergeCell ref="G2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7"/>
  <sheetViews>
    <sheetView workbookViewId="0">
      <selection activeCell="D2" sqref="D2:D17"/>
    </sheetView>
  </sheetViews>
  <sheetFormatPr defaultRowHeight="14.5" x14ac:dyDescent="0.35"/>
  <cols>
    <col min="2" max="2" width="11.1796875" customWidth="1"/>
    <col min="3" max="3" width="11.453125" customWidth="1"/>
    <col min="4" max="4" width="11.36328125" bestFit="1" customWidth="1"/>
    <col min="5" max="6" width="11.26953125" customWidth="1"/>
    <col min="7" max="7" width="11.36328125" bestFit="1" customWidth="1"/>
  </cols>
  <sheetData>
    <row r="1" spans="2:21" ht="29" x14ac:dyDescent="0.35">
      <c r="B1" s="1" t="s">
        <v>63</v>
      </c>
      <c r="C1" s="62" t="s">
        <v>92</v>
      </c>
      <c r="D1" s="62" t="s">
        <v>29</v>
      </c>
      <c r="E1" s="62" t="s">
        <v>80</v>
      </c>
      <c r="F1" s="62" t="s">
        <v>301</v>
      </c>
      <c r="G1" s="38" t="s">
        <v>9</v>
      </c>
    </row>
    <row r="2" spans="2:21" x14ac:dyDescent="0.35">
      <c r="B2" s="1" t="s">
        <v>93</v>
      </c>
      <c r="C2" s="89">
        <v>-0.85990139008420685</v>
      </c>
      <c r="D2" s="65">
        <v>3.016187168965927</v>
      </c>
      <c r="E2" s="91">
        <v>1.2128054809671314</v>
      </c>
      <c r="F2" s="91">
        <v>1.5395768496046927</v>
      </c>
      <c r="G2" s="15">
        <v>1.0390460129524701</v>
      </c>
    </row>
    <row r="3" spans="2:21" x14ac:dyDescent="0.35">
      <c r="B3" s="1" t="s">
        <v>94</v>
      </c>
      <c r="C3" s="89">
        <v>-0.63114520165541155</v>
      </c>
      <c r="D3" s="65">
        <v>2.7720700493275356</v>
      </c>
      <c r="E3" s="91">
        <v>1.3257071006567509</v>
      </c>
      <c r="F3" s="91">
        <v>1.4932931488041961</v>
      </c>
      <c r="G3" s="15">
        <v>1.0701617366886056</v>
      </c>
      <c r="L3" s="10"/>
      <c r="N3" s="10"/>
      <c r="O3" s="10"/>
      <c r="P3" s="10"/>
      <c r="Q3" s="10"/>
      <c r="R3" s="10"/>
      <c r="S3" s="10"/>
      <c r="T3" s="10"/>
      <c r="U3" s="10"/>
    </row>
    <row r="4" spans="2:21" x14ac:dyDescent="0.35">
      <c r="B4" s="1" t="s">
        <v>95</v>
      </c>
      <c r="C4" s="89">
        <v>-0.32198390004728372</v>
      </c>
      <c r="D4" s="65">
        <v>2.268419132798805</v>
      </c>
      <c r="E4" s="91">
        <v>1.4756822356170787</v>
      </c>
      <c r="F4" s="91">
        <v>1.5847284457685511</v>
      </c>
      <c r="G4" s="15">
        <v>1.122567193083519</v>
      </c>
    </row>
    <row r="5" spans="2:21" x14ac:dyDescent="0.35">
      <c r="B5" s="1" t="s">
        <v>96</v>
      </c>
      <c r="C5" s="89">
        <v>1.0182410127639659E-2</v>
      </c>
      <c r="D5" s="65">
        <v>1.4428474877412543</v>
      </c>
      <c r="E5" s="91">
        <v>1.6999596482853523</v>
      </c>
      <c r="F5" s="91">
        <v>1.8968391100036242</v>
      </c>
      <c r="G5" s="15">
        <v>1.2007310368601907</v>
      </c>
    </row>
    <row r="6" spans="2:21" x14ac:dyDescent="0.35">
      <c r="B6" s="1" t="s">
        <v>97</v>
      </c>
      <c r="C6" s="89">
        <v>0.36477432837869711</v>
      </c>
      <c r="D6" s="65">
        <v>1.0178475041058352</v>
      </c>
      <c r="E6" s="91">
        <v>1.934267667658875</v>
      </c>
      <c r="F6" s="91">
        <v>2.0902063560526178</v>
      </c>
      <c r="G6" s="15">
        <v>1.3208979167617356</v>
      </c>
    </row>
    <row r="7" spans="2:21" x14ac:dyDescent="0.35">
      <c r="B7" s="1" t="s">
        <v>98</v>
      </c>
      <c r="C7" s="89">
        <v>0.63886510285712139</v>
      </c>
      <c r="D7" s="65">
        <v>0.70403691629961029</v>
      </c>
      <c r="E7" s="91">
        <v>2.2172319351268071</v>
      </c>
      <c r="F7" s="91">
        <v>2.2622662435929972</v>
      </c>
      <c r="G7" s="15">
        <v>1.4347713625228411</v>
      </c>
    </row>
    <row r="8" spans="2:21" x14ac:dyDescent="0.35">
      <c r="B8" s="1" t="s">
        <v>99</v>
      </c>
      <c r="C8" s="89">
        <v>0.83839227098927893</v>
      </c>
      <c r="D8" s="65">
        <v>0.42187396513795727</v>
      </c>
      <c r="E8" s="91">
        <v>2.3277565414490198</v>
      </c>
      <c r="F8" s="91">
        <v>2.422885228362424</v>
      </c>
      <c r="G8" s="15">
        <v>1.5169759457925398</v>
      </c>
    </row>
    <row r="9" spans="2:21" x14ac:dyDescent="0.35">
      <c r="B9" s="1" t="s">
        <v>100</v>
      </c>
      <c r="C9" s="89">
        <v>0.96104311377596274</v>
      </c>
      <c r="D9" s="65">
        <v>0.20759236337628281</v>
      </c>
      <c r="E9" s="91">
        <v>2.7459395342151853</v>
      </c>
      <c r="F9" s="91">
        <v>2.5014391220874646</v>
      </c>
      <c r="G9" s="15">
        <v>1.5814749360008806</v>
      </c>
    </row>
    <row r="10" spans="2:21" x14ac:dyDescent="0.35">
      <c r="B10" s="1" t="s">
        <v>101</v>
      </c>
      <c r="C10" s="89">
        <v>1.1531855444138757</v>
      </c>
      <c r="D10" s="65">
        <v>-0.3457214122100849</v>
      </c>
      <c r="E10" s="91">
        <v>2.8297074834828471</v>
      </c>
      <c r="F10" s="91">
        <v>2.676012241386883</v>
      </c>
      <c r="G10" s="15">
        <v>1.6164097933005419</v>
      </c>
    </row>
    <row r="11" spans="2:21" x14ac:dyDescent="0.35">
      <c r="B11" s="1" t="s">
        <v>102</v>
      </c>
      <c r="C11" s="89">
        <v>1.4756576377184649</v>
      </c>
      <c r="D11" s="65">
        <v>-0.88295279540040328</v>
      </c>
      <c r="E11" s="91">
        <v>3.0430595718302271</v>
      </c>
      <c r="F11" s="91">
        <v>2.7135035958039544</v>
      </c>
      <c r="G11" s="15">
        <v>1.6526659069508922</v>
      </c>
    </row>
    <row r="12" spans="2:21" x14ac:dyDescent="0.35">
      <c r="B12" s="1" t="s">
        <v>103</v>
      </c>
      <c r="C12" s="89">
        <v>1.5752143285333893</v>
      </c>
      <c r="D12" s="65">
        <v>-1.169196829156957</v>
      </c>
      <c r="E12" s="91">
        <v>3.1279503267844841</v>
      </c>
      <c r="F12" s="91">
        <v>2.7093458593044857</v>
      </c>
      <c r="G12" s="15">
        <v>1.6511838535672181</v>
      </c>
    </row>
    <row r="13" spans="2:21" x14ac:dyDescent="0.35">
      <c r="B13" s="1" t="s">
        <v>104</v>
      </c>
      <c r="C13" s="89">
        <v>1.5177636230088396</v>
      </c>
      <c r="D13" s="65">
        <v>-1.0831767145522564</v>
      </c>
      <c r="E13" s="91">
        <v>3.2245247961191223</v>
      </c>
      <c r="F13" s="91">
        <v>2.6333737366211456</v>
      </c>
      <c r="G13" s="15">
        <v>1.646395625270439</v>
      </c>
    </row>
    <row r="14" spans="2:21" x14ac:dyDescent="0.35">
      <c r="B14" s="1" t="s">
        <v>105</v>
      </c>
      <c r="C14" s="89">
        <v>1.4657610647586052</v>
      </c>
      <c r="D14" s="65">
        <v>-0.95614156858343979</v>
      </c>
      <c r="E14" s="91">
        <v>3.1807553269631903</v>
      </c>
      <c r="F14" s="91">
        <v>2.5358033778749021</v>
      </c>
      <c r="G14" s="15">
        <v>1.6276116645268301</v>
      </c>
    </row>
    <row r="15" spans="2:21" x14ac:dyDescent="0.35">
      <c r="B15" s="1" t="s">
        <v>78</v>
      </c>
      <c r="C15" s="89">
        <v>1.4249281055997547</v>
      </c>
      <c r="D15" s="65">
        <v>-0.81673744866772557</v>
      </c>
      <c r="E15" s="91">
        <v>3.1423533948859697</v>
      </c>
      <c r="F15" s="91">
        <v>2.4256847702559865</v>
      </c>
      <c r="G15" s="15">
        <v>1.6058462559201236</v>
      </c>
    </row>
    <row r="16" spans="2:21" x14ac:dyDescent="0.35">
      <c r="B16" s="87" t="s">
        <v>106</v>
      </c>
      <c r="C16" s="90">
        <v>1.6540926154976112</v>
      </c>
      <c r="D16" s="93">
        <v>-0.99056334945286095</v>
      </c>
      <c r="E16" s="92">
        <v>3.3218396446254412</v>
      </c>
      <c r="F16" s="92">
        <v>2.2150458196237901</v>
      </c>
      <c r="G16" s="88">
        <v>1.5793345205252667</v>
      </c>
    </row>
    <row r="17" spans="2:7" x14ac:dyDescent="0.35">
      <c r="B17" s="94" t="s">
        <v>213</v>
      </c>
      <c r="C17" s="64">
        <v>1.4052163540139595</v>
      </c>
      <c r="D17" s="65">
        <v>-0.73564237153899159</v>
      </c>
      <c r="E17" s="95">
        <v>3.2099609943218734</v>
      </c>
      <c r="F17" s="95">
        <v>2.2048923605941311</v>
      </c>
      <c r="G17" s="64">
        <v>1.5504982114634338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pane xSplit="1" topLeftCell="B1" activePane="topRight" state="frozen"/>
      <selection pane="topRight" activeCell="D5" sqref="D5"/>
    </sheetView>
  </sheetViews>
  <sheetFormatPr defaultRowHeight="14.5" x14ac:dyDescent="0.35"/>
  <cols>
    <col min="2" max="4" width="11.26953125" bestFit="1" customWidth="1"/>
    <col min="5" max="7" width="10.1796875" bestFit="1" customWidth="1"/>
    <col min="8" max="9" width="9.453125" bestFit="1" customWidth="1"/>
    <col min="10" max="13" width="10.1796875" bestFit="1" customWidth="1"/>
    <col min="14" max="16" width="11.26953125" bestFit="1" customWidth="1"/>
    <col min="18" max="18" width="9.7265625" bestFit="1" customWidth="1"/>
    <col min="19" max="19" width="10.36328125" bestFit="1" customWidth="1"/>
  </cols>
  <sheetData>
    <row r="1" spans="1:19" x14ac:dyDescent="0.35">
      <c r="A1" s="14"/>
      <c r="B1" s="14" t="s">
        <v>307</v>
      </c>
      <c r="C1" s="14"/>
      <c r="D1" s="14"/>
      <c r="E1" s="14" t="s">
        <v>6</v>
      </c>
      <c r="F1" s="14"/>
      <c r="G1" s="14"/>
      <c r="H1" s="14" t="s">
        <v>7</v>
      </c>
      <c r="I1" s="14"/>
      <c r="J1" s="14"/>
      <c r="K1" s="14" t="s">
        <v>8</v>
      </c>
      <c r="L1" s="14"/>
      <c r="M1" s="14"/>
      <c r="N1" s="14" t="s">
        <v>31</v>
      </c>
      <c r="O1" s="14"/>
      <c r="P1" s="14"/>
    </row>
    <row r="2" spans="1:19" x14ac:dyDescent="0.35">
      <c r="A2" s="14"/>
      <c r="B2" s="14" t="s">
        <v>22</v>
      </c>
      <c r="C2" s="14" t="s">
        <v>23</v>
      </c>
      <c r="D2" s="14" t="s">
        <v>9</v>
      </c>
      <c r="E2" s="14" t="s">
        <v>22</v>
      </c>
      <c r="F2" s="14" t="s">
        <v>23</v>
      </c>
      <c r="G2" s="14" t="s">
        <v>9</v>
      </c>
      <c r="H2" s="14" t="s">
        <v>22</v>
      </c>
      <c r="I2" s="14" t="s">
        <v>23</v>
      </c>
      <c r="J2" s="14" t="s">
        <v>9</v>
      </c>
      <c r="K2" s="14" t="s">
        <v>22</v>
      </c>
      <c r="L2" s="14" t="s">
        <v>23</v>
      </c>
      <c r="M2" s="14" t="s">
        <v>9</v>
      </c>
      <c r="N2" s="14" t="s">
        <v>22</v>
      </c>
      <c r="O2" s="14" t="s">
        <v>23</v>
      </c>
      <c r="P2" s="14" t="s">
        <v>9</v>
      </c>
    </row>
    <row r="3" spans="1:19" x14ac:dyDescent="0.35">
      <c r="A3" s="14" t="s">
        <v>32</v>
      </c>
      <c r="B3" s="29">
        <v>2563829</v>
      </c>
      <c r="C3" s="29">
        <v>2565831.6809999999</v>
      </c>
      <c r="D3" s="29">
        <v>5129660.6809999999</v>
      </c>
      <c r="E3" s="29">
        <v>241768.88999999998</v>
      </c>
      <c r="F3" s="29">
        <v>233940.7</v>
      </c>
      <c r="G3" s="29">
        <v>475709.58999999997</v>
      </c>
      <c r="H3" s="29">
        <v>49000.77</v>
      </c>
      <c r="I3" s="29">
        <v>47119.680000000008</v>
      </c>
      <c r="J3" s="29">
        <v>96120.450000000012</v>
      </c>
      <c r="K3" s="29">
        <v>115703.61600000001</v>
      </c>
      <c r="L3" s="29">
        <v>111757.065</v>
      </c>
      <c r="M3" s="29">
        <v>227460.68100000001</v>
      </c>
      <c r="N3" s="29">
        <v>2970302.2760000001</v>
      </c>
      <c r="O3" s="29">
        <v>2958649.1260000002</v>
      </c>
      <c r="P3" s="29">
        <v>5928951.4020000007</v>
      </c>
      <c r="R3" s="11"/>
      <c r="S3" s="35"/>
    </row>
    <row r="4" spans="1:19" x14ac:dyDescent="0.35">
      <c r="A4" s="14" t="s">
        <v>33</v>
      </c>
      <c r="B4" s="29">
        <v>2524670</v>
      </c>
      <c r="C4" s="29">
        <v>2518446.9869999997</v>
      </c>
      <c r="D4" s="29">
        <v>5043116.9869999997</v>
      </c>
      <c r="E4" s="29">
        <v>240351.21</v>
      </c>
      <c r="F4" s="29">
        <v>232951.88</v>
      </c>
      <c r="G4" s="29">
        <v>473303.08999999997</v>
      </c>
      <c r="H4" s="29">
        <v>48518.27</v>
      </c>
      <c r="I4" s="29">
        <v>46350.720000000001</v>
      </c>
      <c r="J4" s="29">
        <v>94868.989999999991</v>
      </c>
      <c r="K4" s="29">
        <v>127489.78199999998</v>
      </c>
      <c r="L4" s="29">
        <v>123302.46599999999</v>
      </c>
      <c r="M4" s="29">
        <v>250792.24799999996</v>
      </c>
      <c r="N4" s="29">
        <v>2941029.2620000001</v>
      </c>
      <c r="O4" s="29">
        <v>2921052.0529999998</v>
      </c>
      <c r="P4" s="29">
        <v>5862081.3149999995</v>
      </c>
      <c r="R4" s="11"/>
      <c r="S4" s="35"/>
    </row>
    <row r="5" spans="1:19" x14ac:dyDescent="0.35">
      <c r="A5" s="14" t="s">
        <v>34</v>
      </c>
      <c r="B5" s="29">
        <v>2229354</v>
      </c>
      <c r="C5" s="29">
        <v>2247085.9950000001</v>
      </c>
      <c r="D5" s="29">
        <v>4476439.9950000001</v>
      </c>
      <c r="E5" s="29">
        <v>221550.11999999997</v>
      </c>
      <c r="F5" s="29">
        <v>215428.5</v>
      </c>
      <c r="G5" s="29">
        <v>436978.62</v>
      </c>
      <c r="H5" s="29">
        <v>45396.494999999995</v>
      </c>
      <c r="I5" s="29">
        <v>43019.520000000004</v>
      </c>
      <c r="J5" s="29">
        <v>88416.014999999999</v>
      </c>
      <c r="K5" s="29">
        <v>127310.106</v>
      </c>
      <c r="L5" s="29">
        <v>123339.867</v>
      </c>
      <c r="M5" s="29">
        <v>250649.973</v>
      </c>
      <c r="N5" s="29">
        <v>2623610.7210000004</v>
      </c>
      <c r="O5" s="29">
        <v>2628873.8820000002</v>
      </c>
      <c r="P5" s="29">
        <v>5252484.6030000001</v>
      </c>
      <c r="R5" s="11"/>
      <c r="S5" s="35"/>
    </row>
    <row r="6" spans="1:19" x14ac:dyDescent="0.35">
      <c r="A6" s="14" t="s">
        <v>35</v>
      </c>
      <c r="B6" s="29">
        <v>1987756</v>
      </c>
      <c r="C6" s="29">
        <v>2009256.0599999998</v>
      </c>
      <c r="D6" s="29">
        <v>3997012.0599999996</v>
      </c>
      <c r="E6" s="29">
        <v>206456.57999999996</v>
      </c>
      <c r="F6" s="29">
        <v>202313.16</v>
      </c>
      <c r="G6" s="29">
        <v>408769.74</v>
      </c>
      <c r="H6" s="29">
        <v>44494.22</v>
      </c>
      <c r="I6" s="29">
        <v>42032.639999999999</v>
      </c>
      <c r="J6" s="29">
        <v>86526.86</v>
      </c>
      <c r="K6" s="29">
        <v>122240.53799999999</v>
      </c>
      <c r="L6" s="29">
        <v>119241.10099999998</v>
      </c>
      <c r="M6" s="29">
        <v>241481.63899999997</v>
      </c>
      <c r="N6" s="29">
        <v>2360947.3380000005</v>
      </c>
      <c r="O6" s="29">
        <v>2372842.9609999997</v>
      </c>
      <c r="P6" s="29">
        <v>4733790.2990000006</v>
      </c>
      <c r="R6" s="11"/>
      <c r="S6" s="35"/>
    </row>
    <row r="7" spans="1:19" x14ac:dyDescent="0.35">
      <c r="A7" s="14" t="s">
        <v>36</v>
      </c>
      <c r="B7" s="29">
        <v>2093724</v>
      </c>
      <c r="C7" s="29">
        <v>2140452.1005000002</v>
      </c>
      <c r="D7" s="29">
        <v>4234176.1005000006</v>
      </c>
      <c r="E7" s="29">
        <v>214449.84</v>
      </c>
      <c r="F7" s="29">
        <v>211449.7</v>
      </c>
      <c r="G7" s="29">
        <v>425899.54000000004</v>
      </c>
      <c r="H7" s="29">
        <v>54295.724999999999</v>
      </c>
      <c r="I7" s="29">
        <v>49366.080000000002</v>
      </c>
      <c r="J7" s="29">
        <v>103661.80499999999</v>
      </c>
      <c r="K7" s="29">
        <v>128124.444</v>
      </c>
      <c r="L7" s="29">
        <v>127298.61899999999</v>
      </c>
      <c r="M7" s="29">
        <v>255423.06299999999</v>
      </c>
      <c r="N7" s="29">
        <v>2490594.0090000001</v>
      </c>
      <c r="O7" s="29">
        <v>2528566.4995000004</v>
      </c>
      <c r="P7" s="29">
        <v>5019160.5085000005</v>
      </c>
    </row>
    <row r="8" spans="1:19" x14ac:dyDescent="0.35">
      <c r="A8" s="14" t="s">
        <v>37</v>
      </c>
      <c r="B8" s="29">
        <v>2336908</v>
      </c>
      <c r="C8" s="29">
        <v>2323406.2740000002</v>
      </c>
      <c r="D8" s="29">
        <v>4660314.2740000002</v>
      </c>
      <c r="E8" s="29">
        <v>217408.94999999998</v>
      </c>
      <c r="F8" s="29">
        <v>215405.96</v>
      </c>
      <c r="G8" s="29">
        <v>432814.91</v>
      </c>
      <c r="H8" s="29">
        <v>67101.274999999994</v>
      </c>
      <c r="I8" s="29">
        <v>57621.120000000003</v>
      </c>
      <c r="J8" s="29">
        <v>124722.39499999999</v>
      </c>
      <c r="K8" s="29">
        <v>135226.476</v>
      </c>
      <c r="L8" s="29">
        <v>133873.52299999999</v>
      </c>
      <c r="M8" s="29">
        <v>269099.99899999995</v>
      </c>
      <c r="N8" s="29">
        <v>2756644.7009999999</v>
      </c>
      <c r="O8" s="29">
        <v>2730306.8770000003</v>
      </c>
      <c r="P8" s="29">
        <v>5486951.5779999997</v>
      </c>
    </row>
    <row r="9" spans="1:19" x14ac:dyDescent="0.35">
      <c r="A9" s="14" t="s">
        <v>38</v>
      </c>
      <c r="B9" s="29">
        <v>2281671</v>
      </c>
      <c r="C9" s="29">
        <v>2221520.6264999998</v>
      </c>
      <c r="D9" s="29">
        <v>4503191.6264999993</v>
      </c>
      <c r="E9" s="29">
        <v>203274.72</v>
      </c>
      <c r="F9" s="29">
        <v>203567.56</v>
      </c>
      <c r="G9" s="29">
        <v>406842.28</v>
      </c>
      <c r="H9" s="29">
        <v>74569.409999999989</v>
      </c>
      <c r="I9" s="29">
        <v>61953.599999999999</v>
      </c>
      <c r="J9" s="29">
        <v>136523.00999999998</v>
      </c>
      <c r="K9" s="29">
        <v>149593.79399999999</v>
      </c>
      <c r="L9" s="29">
        <v>149090.935</v>
      </c>
      <c r="M9" s="29">
        <v>298684.72899999999</v>
      </c>
      <c r="N9" s="29">
        <v>2709108.9240000006</v>
      </c>
      <c r="O9" s="29">
        <v>2636132.7215</v>
      </c>
      <c r="P9" s="29">
        <v>5345241.6455000006</v>
      </c>
    </row>
    <row r="10" spans="1:19" x14ac:dyDescent="0.35">
      <c r="A10" s="14" t="s">
        <v>39</v>
      </c>
      <c r="B10" s="29">
        <v>1836672</v>
      </c>
      <c r="C10" s="29">
        <v>1770139.7595000002</v>
      </c>
      <c r="D10" s="29">
        <v>3606811.7595000002</v>
      </c>
      <c r="E10" s="29">
        <v>171584.81999999998</v>
      </c>
      <c r="F10" s="29">
        <v>177692.62</v>
      </c>
      <c r="G10" s="29">
        <v>349277.43999999994</v>
      </c>
      <c r="H10" s="29">
        <v>71738.099999999991</v>
      </c>
      <c r="I10" s="29">
        <v>58462.079999999994</v>
      </c>
      <c r="J10" s="29">
        <v>130200.18</v>
      </c>
      <c r="K10" s="29">
        <v>146633.97</v>
      </c>
      <c r="L10" s="29">
        <v>148212.49099999998</v>
      </c>
      <c r="M10" s="29">
        <v>294846.46100000001</v>
      </c>
      <c r="N10" s="29">
        <v>2226628.89</v>
      </c>
      <c r="O10" s="29">
        <v>2154506.9505000003</v>
      </c>
      <c r="P10" s="29">
        <v>4381135.8405000009</v>
      </c>
    </row>
    <row r="11" spans="1:19" x14ac:dyDescent="0.35">
      <c r="A11" s="14" t="s">
        <v>40</v>
      </c>
      <c r="B11" s="29">
        <v>1372353</v>
      </c>
      <c r="C11" s="29">
        <v>1340514.0525</v>
      </c>
      <c r="D11" s="29">
        <v>2712867.0525000002</v>
      </c>
      <c r="E11" s="29">
        <v>152676.81</v>
      </c>
      <c r="F11" s="29">
        <v>156540.29999999999</v>
      </c>
      <c r="G11" s="29">
        <v>309217.11</v>
      </c>
      <c r="H11" s="29">
        <v>62149.86</v>
      </c>
      <c r="I11" s="29">
        <v>52043.51999999999</v>
      </c>
      <c r="J11" s="29">
        <v>114193.37999999999</v>
      </c>
      <c r="K11" s="29">
        <v>152663.74200000003</v>
      </c>
      <c r="L11" s="29">
        <v>160245.06399999998</v>
      </c>
      <c r="M11" s="29">
        <v>312908.80599999998</v>
      </c>
      <c r="N11" s="29">
        <v>1739843.4120000002</v>
      </c>
      <c r="O11" s="29">
        <v>1709342.9365000001</v>
      </c>
      <c r="P11" s="29">
        <v>3449186.3485000003</v>
      </c>
    </row>
    <row r="12" spans="1:19" x14ac:dyDescent="0.35">
      <c r="A12" s="14" t="s">
        <v>41</v>
      </c>
      <c r="B12" s="29">
        <v>1032933</v>
      </c>
      <c r="C12" s="29">
        <v>1106084.889</v>
      </c>
      <c r="D12" s="29">
        <v>2139017.889</v>
      </c>
      <c r="E12" s="29">
        <v>146366.54999999999</v>
      </c>
      <c r="F12" s="29">
        <v>162442.84</v>
      </c>
      <c r="G12" s="29">
        <v>308809.39</v>
      </c>
      <c r="H12" s="29">
        <v>54474.25</v>
      </c>
      <c r="I12" s="29">
        <v>48315.839999999997</v>
      </c>
      <c r="J12" s="29">
        <v>102790.09</v>
      </c>
      <c r="K12" s="29">
        <v>168392.15399999998</v>
      </c>
      <c r="L12" s="29">
        <v>173360.348</v>
      </c>
      <c r="M12" s="29">
        <v>341752.50199999998</v>
      </c>
      <c r="N12" s="29">
        <v>1402165.9539999999</v>
      </c>
      <c r="O12" s="29">
        <v>1490203.9170000001</v>
      </c>
      <c r="P12" s="29">
        <v>2892369.8710000003</v>
      </c>
    </row>
    <row r="13" spans="1:19" x14ac:dyDescent="0.35">
      <c r="A13" s="14" t="s">
        <v>42</v>
      </c>
      <c r="B13" s="29">
        <v>753749</v>
      </c>
      <c r="C13" s="29">
        <v>972011.58600000001</v>
      </c>
      <c r="D13" s="29">
        <v>1725760.5860000001</v>
      </c>
      <c r="E13" s="29">
        <v>131971.95000000001</v>
      </c>
      <c r="F13" s="29">
        <v>157946.6</v>
      </c>
      <c r="G13" s="29">
        <v>289918.55000000005</v>
      </c>
      <c r="H13" s="29">
        <v>45736.175000000003</v>
      </c>
      <c r="I13" s="29">
        <v>45284.160000000003</v>
      </c>
      <c r="J13" s="29">
        <v>91020.335000000006</v>
      </c>
      <c r="K13" s="29">
        <v>153242.37599999999</v>
      </c>
      <c r="L13" s="29">
        <v>162638.728</v>
      </c>
      <c r="M13" s="29">
        <v>315881.10399999999</v>
      </c>
      <c r="N13" s="29">
        <v>1084699.5009999999</v>
      </c>
      <c r="O13" s="29">
        <v>1337881.074</v>
      </c>
      <c r="P13" s="29">
        <v>2422580.5750000002</v>
      </c>
    </row>
    <row r="14" spans="1:19" x14ac:dyDescent="0.35">
      <c r="A14" s="14" t="s">
        <v>43</v>
      </c>
      <c r="B14" s="29">
        <v>621476</v>
      </c>
      <c r="C14" s="29">
        <v>807003.38249999983</v>
      </c>
      <c r="D14" s="29">
        <v>1428479.3824999998</v>
      </c>
      <c r="E14" s="29">
        <v>112863.96</v>
      </c>
      <c r="F14" s="29">
        <v>134642.20000000001</v>
      </c>
      <c r="G14" s="29">
        <v>247506.16000000003</v>
      </c>
      <c r="H14" s="29">
        <v>38289.269999999997</v>
      </c>
      <c r="I14" s="29">
        <v>40730.879999999997</v>
      </c>
      <c r="J14" s="29">
        <v>79020.149999999994</v>
      </c>
      <c r="K14" s="29">
        <v>147081.228</v>
      </c>
      <c r="L14" s="29">
        <v>160279.58799999999</v>
      </c>
      <c r="M14" s="29">
        <v>307360.81599999999</v>
      </c>
      <c r="N14" s="29">
        <v>919710.45799999998</v>
      </c>
      <c r="O14" s="29">
        <v>1142656.0504999999</v>
      </c>
      <c r="P14" s="29">
        <v>2062366.5085</v>
      </c>
    </row>
    <row r="15" spans="1:19" x14ac:dyDescent="0.35">
      <c r="A15" s="14" t="s">
        <v>44</v>
      </c>
      <c r="B15" s="29">
        <v>473809</v>
      </c>
      <c r="C15" s="29">
        <v>647434.98749999993</v>
      </c>
      <c r="D15" s="29">
        <v>1121243.9874999998</v>
      </c>
      <c r="E15" s="29">
        <v>81299.790000000008</v>
      </c>
      <c r="F15" s="29">
        <v>107443.28</v>
      </c>
      <c r="G15" s="29">
        <v>188743.07</v>
      </c>
      <c r="H15" s="29">
        <v>30966.850000000002</v>
      </c>
      <c r="I15" s="29">
        <v>35142.720000000001</v>
      </c>
      <c r="J15" s="29">
        <v>66109.570000000007</v>
      </c>
      <c r="K15" s="29">
        <v>138339.894</v>
      </c>
      <c r="L15" s="29">
        <v>150653.14600000001</v>
      </c>
      <c r="M15" s="29">
        <v>288993.04000000004</v>
      </c>
      <c r="N15" s="29">
        <v>724415.53399999999</v>
      </c>
      <c r="O15" s="29">
        <v>940674.1335</v>
      </c>
      <c r="P15" s="29">
        <v>1665089.6675</v>
      </c>
    </row>
    <row r="16" spans="1:19" x14ac:dyDescent="0.35">
      <c r="A16" s="14" t="s">
        <v>45</v>
      </c>
      <c r="B16" s="29">
        <v>322088</v>
      </c>
      <c r="C16" s="29">
        <v>473362.13399999996</v>
      </c>
      <c r="D16" s="29">
        <v>795450.13399999996</v>
      </c>
      <c r="E16" s="29">
        <v>55780.56</v>
      </c>
      <c r="F16" s="29">
        <v>81433.099999999991</v>
      </c>
      <c r="G16" s="29">
        <v>137213.65999999997</v>
      </c>
      <c r="H16" s="29">
        <v>23517.05</v>
      </c>
      <c r="I16" s="29">
        <v>29521.919999999998</v>
      </c>
      <c r="J16" s="29">
        <v>53038.97</v>
      </c>
      <c r="K16" s="29">
        <v>125224.51199999999</v>
      </c>
      <c r="L16" s="29">
        <v>142698.24099999998</v>
      </c>
      <c r="M16" s="29">
        <v>267922.75299999997</v>
      </c>
      <c r="N16" s="29">
        <v>526610.12199999997</v>
      </c>
      <c r="O16" s="29">
        <v>727015.39500000002</v>
      </c>
      <c r="P16" s="29">
        <v>1253625.517</v>
      </c>
    </row>
    <row r="17" spans="1:16" x14ac:dyDescent="0.35">
      <c r="A17" s="14" t="s">
        <v>46</v>
      </c>
      <c r="B17" s="29">
        <v>184722</v>
      </c>
      <c r="C17" s="29">
        <v>318378.00750000001</v>
      </c>
      <c r="D17" s="29">
        <v>503100.00750000001</v>
      </c>
      <c r="E17" s="29">
        <v>33185.79</v>
      </c>
      <c r="F17" s="29">
        <v>53443.320000000007</v>
      </c>
      <c r="G17" s="29">
        <v>86629.110000000015</v>
      </c>
      <c r="H17" s="29">
        <v>15388.855000000001</v>
      </c>
      <c r="I17" s="29">
        <v>22104.959999999999</v>
      </c>
      <c r="J17" s="29">
        <v>37493.815000000002</v>
      </c>
      <c r="K17" s="29">
        <v>105237.97200000001</v>
      </c>
      <c r="L17" s="29">
        <v>121502.423</v>
      </c>
      <c r="M17" s="29">
        <v>226740.39500000002</v>
      </c>
      <c r="N17" s="29">
        <v>338534.61700000003</v>
      </c>
      <c r="O17" s="29">
        <v>515428.71050000004</v>
      </c>
      <c r="P17" s="29">
        <v>853963.32750000013</v>
      </c>
    </row>
    <row r="18" spans="1:16" x14ac:dyDescent="0.35">
      <c r="A18" s="14" t="s">
        <v>308</v>
      </c>
      <c r="B18" s="29">
        <v>100835</v>
      </c>
      <c r="C18" s="29">
        <v>206357.26649999997</v>
      </c>
      <c r="D18" s="29">
        <v>307192.26649999997</v>
      </c>
      <c r="E18" s="29">
        <v>17158.68</v>
      </c>
      <c r="F18" s="29">
        <v>35182</v>
      </c>
      <c r="G18" s="29">
        <v>52340.68</v>
      </c>
      <c r="H18" s="29">
        <v>8742.9</v>
      </c>
      <c r="I18" s="29">
        <v>14881.919999999998</v>
      </c>
      <c r="J18" s="29">
        <v>23624.82</v>
      </c>
      <c r="K18" s="29">
        <v>75209.861999999994</v>
      </c>
      <c r="L18" s="29">
        <v>94655.218000000008</v>
      </c>
      <c r="M18" s="29">
        <v>169865.08000000002</v>
      </c>
      <c r="N18" s="29">
        <v>201946.44199999998</v>
      </c>
      <c r="O18" s="29">
        <v>351076.40449999995</v>
      </c>
      <c r="P18" s="29">
        <v>553022.84649999999</v>
      </c>
    </row>
    <row r="19" spans="1:16" x14ac:dyDescent="0.35">
      <c r="A19" s="14" t="s">
        <v>48</v>
      </c>
      <c r="B19" s="29">
        <v>69691</v>
      </c>
      <c r="C19" s="29">
        <v>229370.274</v>
      </c>
      <c r="D19" s="29">
        <v>299061.27399999998</v>
      </c>
      <c r="E19" s="29">
        <v>11323.62</v>
      </c>
      <c r="F19" s="29">
        <v>33016.199999999997</v>
      </c>
      <c r="G19" s="29">
        <v>44339.82</v>
      </c>
      <c r="H19" s="29">
        <v>5842.11</v>
      </c>
      <c r="I19" s="29">
        <v>14151.359999999999</v>
      </c>
      <c r="J19" s="29">
        <v>19993.469999999998</v>
      </c>
      <c r="K19" s="29">
        <v>76452.137999999992</v>
      </c>
      <c r="L19" s="29">
        <v>123757.03199999999</v>
      </c>
      <c r="M19" s="29">
        <v>200209.16999999998</v>
      </c>
      <c r="N19" s="29">
        <v>163308.86799999999</v>
      </c>
      <c r="O19" s="29">
        <v>400294.86599999998</v>
      </c>
      <c r="P19" s="29">
        <v>563603.73399999994</v>
      </c>
    </row>
    <row r="20" spans="1:16" x14ac:dyDescent="0.35">
      <c r="A20" s="12"/>
      <c r="B20" s="29">
        <v>22786240</v>
      </c>
      <c r="C20" s="29">
        <v>23896656.062999997</v>
      </c>
      <c r="D20" s="29">
        <v>46682896.063000001</v>
      </c>
      <c r="E20" s="29">
        <v>2459472.8400000003</v>
      </c>
      <c r="F20" s="29">
        <v>2614839.9200000004</v>
      </c>
      <c r="G20" s="29">
        <v>5074312.7600000016</v>
      </c>
      <c r="H20" s="29">
        <v>740221.58500000008</v>
      </c>
      <c r="I20" s="29">
        <v>708102.72</v>
      </c>
      <c r="J20" s="29">
        <v>1448324.3049999999</v>
      </c>
      <c r="K20" s="29">
        <v>2194166.6039999998</v>
      </c>
      <c r="L20" s="29">
        <v>2325905.855</v>
      </c>
      <c r="M20" s="29">
        <v>4520072.4589999998</v>
      </c>
      <c r="N20" s="29">
        <v>28180101.029000007</v>
      </c>
      <c r="O20" s="29">
        <v>29545504.558000002</v>
      </c>
      <c r="P20" s="29">
        <v>57725605.587000005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Table 1&amp;5</vt:lpstr>
      <vt:lpstr>figure1_app1</vt:lpstr>
      <vt:lpstr>Table 2</vt:lpstr>
      <vt:lpstr>table 3</vt:lpstr>
      <vt:lpstr>fig 2_3_4_app2</vt:lpstr>
      <vt:lpstr>table4</vt:lpstr>
      <vt:lpstr>fig4_5_6_app3</vt:lpstr>
      <vt:lpstr>fig7_app4</vt:lpstr>
      <vt:lpstr>table 6</vt:lpstr>
      <vt:lpstr>table 7_8_9</vt:lpstr>
      <vt:lpstr>table10</vt:lpstr>
      <vt:lpstr>table11</vt:lpstr>
      <vt:lpstr>Figure 8_9</vt:lpstr>
      <vt:lpstr>Figure 10 &amp; 11</vt:lpstr>
      <vt:lpstr>Figure 12</vt:lpstr>
      <vt:lpstr>Figure 13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Munthree</dc:creator>
  <cp:lastModifiedBy>Chantal Munthree</cp:lastModifiedBy>
  <cp:lastPrinted>2017-06-26T10:44:16Z</cp:lastPrinted>
  <dcterms:created xsi:type="dcterms:W3CDTF">2015-07-01T08:45:04Z</dcterms:created>
  <dcterms:modified xsi:type="dcterms:W3CDTF">2018-07-23T10:34:31Z</dcterms:modified>
</cp:coreProperties>
</file>