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6\Details Breakdown\"/>
    </mc:Choice>
  </mc:AlternateContent>
  <xr:revisionPtr revIDLastSave="0" documentId="13_ncr:1_{7A633D81-EE08-4EAE-A0E0-16B322A8641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Employment!$B$2:$B$280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26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P6" i="1" s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Y6" i="1" s="1"/>
  <c r="Z20" i="1"/>
  <c r="AA20" i="1"/>
  <c r="AA6" i="1" s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E6" i="1" s="1"/>
  <c r="BE117" i="1" s="1"/>
  <c r="BF20" i="1"/>
  <c r="BG20" i="1"/>
  <c r="BH20" i="1"/>
  <c r="BI20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V6" i="1" s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I102" i="1" s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D117" i="1"/>
  <c r="D103" i="1"/>
  <c r="BB6" i="1"/>
  <c r="BC6" i="1"/>
  <c r="G6" i="1"/>
  <c r="H6" i="1"/>
  <c r="I6" i="1"/>
  <c r="U6" i="1"/>
  <c r="W6" i="1"/>
  <c r="X6" i="1"/>
  <c r="AK6" i="1"/>
  <c r="AL6" i="1"/>
  <c r="AM6" i="1"/>
  <c r="AN6" i="1"/>
  <c r="AO6" i="1"/>
  <c r="BA6" i="1"/>
  <c r="AY3" i="1"/>
  <c r="AZ3" i="1"/>
  <c r="BA3" i="1"/>
  <c r="BB3" i="1"/>
  <c r="BC3" i="1"/>
  <c r="BD3" i="1"/>
  <c r="BE3" i="1"/>
  <c r="BF3" i="1"/>
  <c r="BG3" i="1"/>
  <c r="BH3" i="1"/>
  <c r="BI3" i="1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D110" i="2"/>
  <c r="E110" i="2"/>
  <c r="F110" i="2"/>
  <c r="G110" i="2"/>
  <c r="H110" i="2"/>
  <c r="I110" i="2"/>
  <c r="J110" i="2"/>
  <c r="K110" i="2"/>
  <c r="K102" i="2" s="1"/>
  <c r="L110" i="2"/>
  <c r="L102" i="2" s="1"/>
  <c r="M110" i="2"/>
  <c r="M102" i="2" s="1"/>
  <c r="N110" i="2"/>
  <c r="O110" i="2"/>
  <c r="O102" i="2" s="1"/>
  <c r="P110" i="2"/>
  <c r="P102" i="2" s="1"/>
  <c r="Q110" i="2"/>
  <c r="Q102" i="2" s="1"/>
  <c r="R110" i="2"/>
  <c r="R102" i="2" s="1"/>
  <c r="S110" i="2"/>
  <c r="S102" i="2" s="1"/>
  <c r="T110" i="2"/>
  <c r="U110" i="2"/>
  <c r="V110" i="2"/>
  <c r="W110" i="2"/>
  <c r="X110" i="2"/>
  <c r="Y110" i="2"/>
  <c r="Z110" i="2"/>
  <c r="AA110" i="2"/>
  <c r="AA102" i="2" s="1"/>
  <c r="AB110" i="2"/>
  <c r="AB102" i="2" s="1"/>
  <c r="AC110" i="2"/>
  <c r="AC102" i="2" s="1"/>
  <c r="AD110" i="2"/>
  <c r="AD102" i="2" s="1"/>
  <c r="AE110" i="2"/>
  <c r="AE102" i="2" s="1"/>
  <c r="AF110" i="2"/>
  <c r="AF102" i="2" s="1"/>
  <c r="AG110" i="2"/>
  <c r="AG102" i="2" s="1"/>
  <c r="AH110" i="2"/>
  <c r="AH102" i="2" s="1"/>
  <c r="AI110" i="2"/>
  <c r="AI102" i="2" s="1"/>
  <c r="AJ110" i="2"/>
  <c r="AK110" i="2"/>
  <c r="AL110" i="2"/>
  <c r="AM110" i="2"/>
  <c r="AN110" i="2"/>
  <c r="AO110" i="2"/>
  <c r="AP110" i="2"/>
  <c r="AQ110" i="2"/>
  <c r="AQ102" i="2" s="1"/>
  <c r="AR110" i="2"/>
  <c r="AR102" i="2" s="1"/>
  <c r="AS110" i="2"/>
  <c r="AS102" i="2" s="1"/>
  <c r="AT110" i="2"/>
  <c r="AT102" i="2" s="1"/>
  <c r="AU110" i="2"/>
  <c r="AU102" i="2" s="1"/>
  <c r="AV110" i="2"/>
  <c r="AV102" i="2" s="1"/>
  <c r="AW110" i="2"/>
  <c r="AW102" i="2" s="1"/>
  <c r="AX110" i="2"/>
  <c r="AX102" i="2" s="1"/>
  <c r="AY110" i="2"/>
  <c r="AY102" i="2" s="1"/>
  <c r="AZ110" i="2"/>
  <c r="BA110" i="2"/>
  <c r="BB110" i="2"/>
  <c r="BC110" i="2"/>
  <c r="BD110" i="2"/>
  <c r="BE110" i="2"/>
  <c r="BF110" i="2"/>
  <c r="BG110" i="2"/>
  <c r="BG102" i="2" s="1"/>
  <c r="BH110" i="2"/>
  <c r="BH102" i="2" s="1"/>
  <c r="D102" i="2"/>
  <c r="E102" i="2"/>
  <c r="F102" i="2"/>
  <c r="G102" i="2"/>
  <c r="H102" i="2"/>
  <c r="I102" i="2"/>
  <c r="J102" i="2"/>
  <c r="N102" i="2"/>
  <c r="T102" i="2"/>
  <c r="U102" i="2"/>
  <c r="V102" i="2"/>
  <c r="W102" i="2"/>
  <c r="X102" i="2"/>
  <c r="Y102" i="2"/>
  <c r="Z102" i="2"/>
  <c r="AJ102" i="2"/>
  <c r="AK102" i="2"/>
  <c r="AL102" i="2"/>
  <c r="AM102" i="2"/>
  <c r="AN102" i="2"/>
  <c r="AO102" i="2"/>
  <c r="AP102" i="2"/>
  <c r="AZ102" i="2"/>
  <c r="BA102" i="2"/>
  <c r="BB102" i="2"/>
  <c r="BC102" i="2"/>
  <c r="BD102" i="2"/>
  <c r="BE102" i="2"/>
  <c r="BF102" i="2"/>
  <c r="BG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B3" i="2"/>
  <c r="BC3" i="2"/>
  <c r="BD3" i="2"/>
  <c r="BE3" i="2"/>
  <c r="BF3" i="2"/>
  <c r="BG3" i="2"/>
  <c r="BH3" i="2"/>
  <c r="BB4" i="2"/>
  <c r="BB5" i="2"/>
  <c r="BH6" i="2" l="1"/>
  <c r="BH117" i="2" s="1"/>
  <c r="BG6" i="1"/>
  <c r="BG117" i="1" s="1"/>
  <c r="AQ6" i="1"/>
  <c r="K6" i="1"/>
  <c r="BF6" i="1"/>
  <c r="BF117" i="1" s="1"/>
  <c r="J6" i="1"/>
  <c r="AT6" i="1"/>
  <c r="Z6" i="1"/>
  <c r="R6" i="1"/>
  <c r="AW6" i="1"/>
  <c r="Q6" i="1"/>
  <c r="AG6" i="1"/>
  <c r="AB6" i="1"/>
  <c r="AX6" i="1"/>
  <c r="AH6" i="1"/>
  <c r="AV6" i="1"/>
  <c r="AF6" i="1"/>
  <c r="P6" i="1"/>
  <c r="AU6" i="1"/>
  <c r="AE6" i="1"/>
  <c r="O6" i="1"/>
  <c r="AD6" i="1"/>
  <c r="N6" i="1"/>
  <c r="AS6" i="1"/>
  <c r="AC6" i="1"/>
  <c r="M6" i="1"/>
  <c r="AR6" i="1"/>
  <c r="L6" i="1"/>
  <c r="BC117" i="1"/>
  <c r="AZ6" i="1"/>
  <c r="AZ117" i="1" s="1"/>
  <c r="AY6" i="1"/>
  <c r="AY117" i="1" s="1"/>
  <c r="AJ6" i="1"/>
  <c r="AI6" i="1"/>
  <c r="T6" i="1"/>
  <c r="S6" i="1"/>
  <c r="BA117" i="1"/>
  <c r="BB117" i="1"/>
  <c r="BI6" i="1"/>
  <c r="BI117" i="1" s="1"/>
  <c r="BD6" i="1"/>
  <c r="BD117" i="1" s="1"/>
  <c r="BH6" i="1"/>
  <c r="BH117" i="1" s="1"/>
  <c r="AY3" i="2"/>
  <c r="AZ3" i="2"/>
  <c r="BA3" i="2"/>
  <c r="BC4" i="1" l="1"/>
  <c r="BC5" i="1"/>
  <c r="C110" i="2" l="1"/>
  <c r="C102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D6" i="2" s="1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Y6" i="2" s="1"/>
  <c r="X7" i="2"/>
  <c r="W7" i="2"/>
  <c r="V7" i="2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E6" i="2" s="1"/>
  <c r="D7" i="2"/>
  <c r="C7" i="2"/>
  <c r="AK6" i="2"/>
  <c r="AJ6" i="2"/>
  <c r="X6" i="2"/>
  <c r="W6" i="2"/>
  <c r="V6" i="2"/>
  <c r="T6" i="2"/>
  <c r="H6" i="2"/>
  <c r="G6" i="2"/>
  <c r="F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O6" i="2" l="1"/>
  <c r="AE6" i="2"/>
  <c r="P6" i="2"/>
  <c r="P117" i="2" s="1"/>
  <c r="L117" i="2"/>
  <c r="S6" i="2"/>
  <c r="S117" i="2" s="1"/>
  <c r="M6" i="2"/>
  <c r="M117" i="2" s="1"/>
  <c r="AI6" i="2"/>
  <c r="V117" i="2"/>
  <c r="K6" i="2"/>
  <c r="K117" i="2" s="1"/>
  <c r="R6" i="2"/>
  <c r="Z6" i="2"/>
  <c r="AA6" i="2"/>
  <c r="AB6" i="2"/>
  <c r="AC6" i="2"/>
  <c r="AF6" i="2"/>
  <c r="AF117" i="2" s="1"/>
  <c r="Q6" i="2"/>
  <c r="L6" i="2"/>
  <c r="AH6" i="2"/>
  <c r="N6" i="2"/>
  <c r="N117" i="2" s="1"/>
  <c r="AG6" i="2"/>
  <c r="AD6" i="2"/>
  <c r="J6" i="2"/>
  <c r="F117" i="2"/>
  <c r="G117" i="2"/>
  <c r="AA117" i="2"/>
  <c r="C6" i="2"/>
  <c r="C117" i="2" s="1"/>
  <c r="I6" i="2"/>
  <c r="I117" i="2" s="1"/>
  <c r="D117" i="2"/>
  <c r="AB117" i="2"/>
  <c r="E117" i="2"/>
  <c r="Q117" i="2"/>
  <c r="U117" i="2"/>
  <c r="Y117" i="2"/>
  <c r="AC117" i="2"/>
  <c r="AG117" i="2"/>
  <c r="H117" i="2"/>
  <c r="T117" i="2"/>
  <c r="R117" i="2"/>
  <c r="Z117" i="2"/>
  <c r="AD117" i="2"/>
  <c r="X117" i="2"/>
  <c r="O117" i="2"/>
  <c r="W117" i="2"/>
  <c r="AE117" i="2"/>
  <c r="AQ117" i="1"/>
  <c r="AR3" i="1"/>
  <c r="AS3" i="1"/>
  <c r="AT3" i="1"/>
  <c r="AU3" i="1"/>
  <c r="AV3" i="1"/>
  <c r="AW3" i="1"/>
  <c r="AX3" i="1"/>
  <c r="AQ3" i="1"/>
  <c r="J117" i="2" l="1"/>
  <c r="AU117" i="1"/>
  <c r="AX117" i="1"/>
  <c r="AT117" i="1"/>
  <c r="AW117" i="1"/>
  <c r="AS117" i="1"/>
  <c r="AV117" i="1"/>
  <c r="AR117" i="1"/>
  <c r="AM117" i="1" l="1"/>
  <c r="AN117" i="1"/>
  <c r="AM3" i="1"/>
  <c r="AN3" i="1"/>
  <c r="AO3" i="1"/>
  <c r="AP3" i="1"/>
  <c r="AP117" i="1" l="1"/>
  <c r="AO117" i="1"/>
  <c r="AJ3" i="1" l="1"/>
  <c r="AK3" i="1"/>
  <c r="AL3" i="1"/>
  <c r="AI3" i="1"/>
  <c r="AI117" i="1" l="1"/>
  <c r="AK117" i="1"/>
  <c r="AJ117" i="1"/>
  <c r="AL117" i="1"/>
  <c r="D70" i="1" l="1"/>
  <c r="D73" i="1"/>
  <c r="D79" i="1"/>
  <c r="D84" i="1"/>
  <c r="D90" i="1"/>
  <c r="D110" i="1"/>
  <c r="AH117" i="1" l="1"/>
  <c r="AD117" i="1"/>
  <c r="Z117" i="1"/>
  <c r="V117" i="1"/>
  <c r="R117" i="1"/>
  <c r="N117" i="1"/>
  <c r="J117" i="1"/>
  <c r="AG117" i="1"/>
  <c r="AC117" i="1"/>
  <c r="Y117" i="1"/>
  <c r="U117" i="1"/>
  <c r="Q117" i="1"/>
  <c r="M117" i="1"/>
  <c r="I117" i="1"/>
  <c r="AF117" i="1"/>
  <c r="X117" i="1"/>
  <c r="P117" i="1"/>
  <c r="L117" i="1"/>
  <c r="D102" i="1"/>
  <c r="AE117" i="1"/>
  <c r="AA117" i="1"/>
  <c r="W117" i="1"/>
  <c r="S117" i="1"/>
  <c r="O117" i="1"/>
  <c r="K117" i="1"/>
  <c r="G117" i="1"/>
  <c r="AB117" i="1"/>
  <c r="T117" i="1"/>
  <c r="H117" i="1"/>
  <c r="AF3" i="1" l="1"/>
  <c r="AG3" i="1"/>
  <c r="AH3" i="1"/>
  <c r="AE3" i="1"/>
  <c r="D66" i="1" l="1"/>
  <c r="D59" i="1"/>
  <c r="D54" i="1"/>
  <c r="D46" i="1"/>
  <c r="D36" i="1"/>
  <c r="D33" i="1"/>
  <c r="D26" i="1"/>
  <c r="D20" i="1"/>
  <c r="D13" i="1"/>
  <c r="D7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F6" i="1" l="1"/>
  <c r="F117" i="1" s="1"/>
  <c r="D6" i="1"/>
  <c r="E6" i="1"/>
  <c r="E117" i="1" s="1"/>
  <c r="Z3" i="1"/>
  <c r="Y3" i="1"/>
  <c r="X3" i="1"/>
  <c r="W3" i="1"/>
  <c r="V3" i="1"/>
  <c r="U3" i="1"/>
  <c r="T3" i="1"/>
  <c r="S3" i="1"/>
  <c r="AA3" i="1" l="1"/>
  <c r="AD3" i="1" l="1"/>
  <c r="AC3" i="1"/>
  <c r="AB3" i="1"/>
</calcChain>
</file>

<file path=xl/sharedStrings.xml><?xml version="1.0" encoding="utf-8"?>
<sst xmlns="http://schemas.openxmlformats.org/spreadsheetml/2006/main" count="722" uniqueCount="301">
  <si>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</si>
  <si>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</si>
  <si>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</si>
  <si>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</si>
  <si>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</si>
  <si>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</si>
  <si>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</si>
  <si>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</si>
  <si>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</si>
  <si>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</si>
  <si>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</si>
  <si>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</si>
  <si>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</si>
  <si>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</si>
  <si>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</si>
  <si>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</si>
  <si>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</si>
  <si>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</si>
  <si>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</si>
  <si>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</si>
  <si>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</si>
  <si>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</si>
  <si>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</si>
  <si>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</si>
  <si>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</si>
  <si>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</si>
  <si>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</si>
  <si>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</si>
  <si>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</si>
  <si>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</si>
  <si>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</si>
  <si>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</si>
  <si>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</si>
  <si>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</si>
  <si>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</si>
  <si>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</si>
  <si>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</si>
  <si>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</si>
  <si>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</si>
  <si>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</si>
  <si>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</si>
  <si>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</si>
  <si>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</si>
  <si>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</si>
  <si>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</si>
  <si>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</si>
  <si>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</si>
  <si>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</si>
  <si>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</si>
  <si>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</si>
  <si>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</si>
  <si>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</si>
  <si>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</si>
  <si>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</si>
  <si>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</si>
  <si>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</si>
  <si>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</si>
  <si>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</si>
  <si>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</si>
  <si>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</si>
  <si>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</si>
  <si>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</si>
  <si>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</si>
  <si>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</si>
  <si>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</si>
  <si>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</si>
  <si>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</si>
  <si>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</si>
  <si>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</si>
  <si>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</si>
  <si>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</si>
  <si>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</si>
  <si>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</si>
  <si>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</si>
  <si>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</si>
  <si>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</si>
  <si>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</si>
  <si>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</si>
  <si>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</si>
  <si>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</si>
  <si>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</si>
  <si>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</si>
  <si>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</si>
  <si>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</si>
  <si>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</si>
  <si>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</si>
  <si>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</si>
  <si>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</si>
  <si>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</si>
  <si>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</si>
  <si>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</si>
  <si>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</si>
  <si>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</si>
  <si>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</si>
  <si>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</si>
  <si>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</si>
  <si>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</si>
  <si>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</si>
  <si>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</si>
  <si>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</si>
  <si>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</si>
  <si>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</si>
  <si>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</si>
  <si>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</si>
  <si>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</si>
  <si>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</si>
  <si>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</si>
  <si>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</si>
  <si>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</si>
  <si>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</si>
  <si>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</si>
  <si>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</si>
  <si>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</si>
  <si>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</si>
  <si>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</si>
  <si>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</si>
  <si>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</si>
  <si>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</si>
  <si>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</si>
  <si>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</si>
  <si>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</si>
  <si>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</si>
  <si>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</si>
  <si>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</si>
  <si>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</si>
  <si>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</si>
  <si>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</si>
  <si>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</si>
  <si>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</si>
  <si>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</si>
  <si>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</si>
  <si>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</si>
  <si>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</si>
  <si>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</si>
  <si>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</si>
  <si>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</si>
  <si>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</si>
  <si>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</si>
  <si>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</si>
  <si>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</si>
  <si>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</si>
  <si>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</si>
  <si>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</si>
  <si>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</si>
  <si>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</si>
  <si>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</si>
  <si>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</si>
  <si>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</si>
  <si>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</si>
  <si>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</si>
  <si>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</si>
  <si>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</si>
  <si>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</si>
  <si>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</si>
  <si>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</si>
  <si>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</si>
  <si>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</si>
  <si>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</si>
  <si>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</si>
  <si>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</si>
  <si>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</si>
  <si>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</si>
  <si>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</si>
  <si>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</si>
  <si>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</si>
  <si>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</si>
  <si>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</si>
  <si>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</si>
  <si>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</si>
  <si>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</si>
  <si>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</si>
  <si>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</si>
  <si>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</si>
  <si>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</si>
  <si>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</si>
  <si>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</si>
  <si>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</si>
  <si>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</si>
  <si>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</si>
  <si>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</si>
  <si>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</si>
  <si>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</si>
  <si>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</si>
  <si>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</si>
  <si>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</si>
  <si>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</si>
  <si>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</si>
  <si>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</si>
  <si>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</si>
  <si>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</si>
  <si>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</si>
  <si>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</si>
  <si>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</si>
  <si>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</si>
  <si>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</si>
  <si>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</si>
  <si>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</si>
  <si>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</si>
  <si>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</si>
  <si>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</si>
  <si>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</si>
  <si>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</si>
  <si>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</si>
  <si>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</si>
  <si>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</si>
  <si>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</si>
  <si>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</si>
  <si>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</si>
  <si>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</si>
  <si>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</si>
  <si>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</si>
  <si>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</si>
  <si>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</si>
  <si>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</si>
  <si>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</si>
  <si>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</si>
  <si>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</si>
  <si>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</si>
  <si>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</si>
  <si>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</si>
  <si>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</si>
  <si>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</si>
  <si>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</si>
  <si>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</si>
  <si>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</si>
  <si>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</si>
  <si>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</si>
  <si>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</si>
  <si>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</si>
  <si>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</si>
  <si>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</si>
  <si>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</si>
  <si>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</si>
  <si>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</si>
  <si>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</si>
  <si>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</si>
  <si>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</si>
  <si>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</si>
  <si>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</si>
  <si>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</si>
  <si>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</si>
  <si>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</si>
  <si>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</si>
  <si>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</si>
  <si>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</si>
  <si>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</si>
  <si>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</si>
  <si>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</si>
  <si>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</si>
  <si>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</si>
  <si>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</si>
  <si>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</si>
  <si>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</si>
  <si>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</si>
  <si>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</si>
  <si>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</si>
  <si>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</si>
  <si>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</si>
  <si>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</si>
  <si>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</si>
  <si>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</si>
  <si>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</si>
  <si>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</si>
  <si>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</si>
  <si>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</si>
  <si>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</si>
  <si>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</si>
  <si>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</si>
  <si>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</si>
  <si>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</si>
  <si>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</si>
  <si>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</si>
  <si>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</si>
  <si>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</si>
  <si>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</si>
  <si>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</si>
  <si>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</si>
  <si>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</si>
  <si>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</si>
  <si>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</si>
  <si>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</si>
  <si>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</si>
  <si>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</si>
  <si>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</si>
  <si>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</si>
  <si>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TVET colleges</t>
  </si>
  <si>
    <t>Tvet Colleges</t>
  </si>
  <si>
    <t>r=revised</t>
  </si>
  <si>
    <t>202106</t>
  </si>
  <si>
    <t>202109</t>
  </si>
  <si>
    <t>202112</t>
  </si>
  <si>
    <t>202203</t>
  </si>
  <si>
    <t>202206</t>
  </si>
  <si>
    <t>202209</t>
  </si>
  <si>
    <t>202212</t>
  </si>
  <si>
    <t>202303</t>
  </si>
  <si>
    <t>202306</t>
  </si>
  <si>
    <t>202309</t>
  </si>
  <si>
    <t>202312</t>
  </si>
  <si>
    <t>202403r</t>
  </si>
  <si>
    <t>202406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</si>
</sst>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3" xfId="0" applyNumberFormat="1" applyFont="1" applyBorder="1"/>
    <xf numFmtId="3" fontId="3" fillId="3" borderId="0" xfId="0" quotePrefix="1" applyNumberFormat="1" applyFont="1" applyFill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>
            <v>477749</v>
          </cell>
        </row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F224"/>
  <sheetViews>
    <sheetView tabSelected="1" zoomScaleNormal="100" workbookViewId="0">
      <pane xSplit="3" ySplit="3" topLeftCell="BE4" activePane="bottomRight" state="frozen"/>
      <selection pane="topRight" activeCell="D1" sqref="D1"/>
      <selection pane="bottomLeft" activeCell="A4" sqref="A4"/>
      <selection pane="bottomRight" activeCell="BM5" sqref="BM5"/>
    </sheetView>
  </sheetViews>
  <sheetFormatPr defaultRowHeight="14.5" x14ac:dyDescent="0.35"/>
  <cols>
    <col min="1" max="1" width="55.26953125" style="1" bestFit="1" customWidth="1"/>
    <col min="2" max="2" width="33.6328125" style="15" bestFit="1" customWidth="1"/>
    <col min="3" max="3" width="10.1796875" style="15" customWidth="1"/>
    <col min="4" max="17" width="7.81640625" style="15" customWidth="1"/>
    <col min="18" max="26" width="9.7265625" style="5" customWidth="1"/>
    <col min="27" max="33" width="9.26953125" style="5" customWidth="1"/>
    <col min="34" max="56" width="9.1796875"/>
    <col min="59" max="59" width="9.1796875" style="1"/>
    <col min="60" max="63" width="8.7265625" style="1"/>
    <col min="64" max="198" width="9.1796875" style="1"/>
    <col min="199" max="199" width="42.81640625" style="1" customWidth="1"/>
    <col min="200" max="200" width="7.81640625" style="1" bestFit="1" customWidth="1"/>
    <col min="201" max="202" width="9.453125" style="1" customWidth="1"/>
    <col min="203" max="210" width="12.54296875" style="1" customWidth="1"/>
    <col min="211" max="211" width="11.26953125" style="1" customWidth="1"/>
    <col min="212" max="221" width="11.81640625" style="1" customWidth="1"/>
    <col min="222" max="454" width="9.1796875" style="1"/>
    <col min="455" max="455" width="42.81640625" style="1" customWidth="1"/>
    <col min="456" max="456" width="7.81640625" style="1" bestFit="1" customWidth="1"/>
    <col min="457" max="458" width="9.453125" style="1" customWidth="1"/>
    <col min="459" max="466" width="12.54296875" style="1" customWidth="1"/>
    <col min="467" max="467" width="11.26953125" style="1" customWidth="1"/>
    <col min="468" max="477" width="11.81640625" style="1" customWidth="1"/>
    <col min="478" max="710" width="9.1796875" style="1"/>
    <col min="711" max="711" width="42.81640625" style="1" customWidth="1"/>
    <col min="712" max="712" width="7.81640625" style="1" bestFit="1" customWidth="1"/>
    <col min="713" max="714" width="9.453125" style="1" customWidth="1"/>
    <col min="715" max="722" width="12.54296875" style="1" customWidth="1"/>
    <col min="723" max="723" width="11.26953125" style="1" customWidth="1"/>
    <col min="724" max="733" width="11.81640625" style="1" customWidth="1"/>
    <col min="734" max="966" width="9.1796875" style="1"/>
    <col min="967" max="967" width="42.81640625" style="1" customWidth="1"/>
    <col min="968" max="968" width="7.81640625" style="1" bestFit="1" customWidth="1"/>
    <col min="969" max="970" width="9.453125" style="1" customWidth="1"/>
    <col min="971" max="978" width="12.54296875" style="1" customWidth="1"/>
    <col min="979" max="979" width="11.26953125" style="1" customWidth="1"/>
    <col min="980" max="989" width="11.81640625" style="1" customWidth="1"/>
    <col min="990" max="1222" width="9.1796875" style="1"/>
    <col min="1223" max="1223" width="42.81640625" style="1" customWidth="1"/>
    <col min="1224" max="1224" width="7.81640625" style="1" bestFit="1" customWidth="1"/>
    <col min="1225" max="1226" width="9.453125" style="1" customWidth="1"/>
    <col min="1227" max="1234" width="12.54296875" style="1" customWidth="1"/>
    <col min="1235" max="1235" width="11.26953125" style="1" customWidth="1"/>
    <col min="1236" max="1245" width="11.81640625" style="1" customWidth="1"/>
    <col min="1246" max="1478" width="9.1796875" style="1"/>
    <col min="1479" max="1479" width="42.81640625" style="1" customWidth="1"/>
    <col min="1480" max="1480" width="7.81640625" style="1" bestFit="1" customWidth="1"/>
    <col min="1481" max="1482" width="9.453125" style="1" customWidth="1"/>
    <col min="1483" max="1490" width="12.54296875" style="1" customWidth="1"/>
    <col min="1491" max="1491" width="11.26953125" style="1" customWidth="1"/>
    <col min="1492" max="1501" width="11.81640625" style="1" customWidth="1"/>
    <col min="1502" max="1734" width="9.1796875" style="1"/>
    <col min="1735" max="1735" width="42.81640625" style="1" customWidth="1"/>
    <col min="1736" max="1736" width="7.81640625" style="1" bestFit="1" customWidth="1"/>
    <col min="1737" max="1738" width="9.453125" style="1" customWidth="1"/>
    <col min="1739" max="1746" width="12.54296875" style="1" customWidth="1"/>
    <col min="1747" max="1747" width="11.26953125" style="1" customWidth="1"/>
    <col min="1748" max="1757" width="11.81640625" style="1" customWidth="1"/>
    <col min="1758" max="1990" width="9.1796875" style="1"/>
    <col min="1991" max="1991" width="42.81640625" style="1" customWidth="1"/>
    <col min="1992" max="1992" width="7.81640625" style="1" bestFit="1" customWidth="1"/>
    <col min="1993" max="1994" width="9.453125" style="1" customWidth="1"/>
    <col min="1995" max="2002" width="12.54296875" style="1" customWidth="1"/>
    <col min="2003" max="2003" width="11.26953125" style="1" customWidth="1"/>
    <col min="2004" max="2013" width="11.81640625" style="1" customWidth="1"/>
    <col min="2014" max="2246" width="9.1796875" style="1"/>
    <col min="2247" max="2247" width="42.81640625" style="1" customWidth="1"/>
    <col min="2248" max="2248" width="7.81640625" style="1" bestFit="1" customWidth="1"/>
    <col min="2249" max="2250" width="9.453125" style="1" customWidth="1"/>
    <col min="2251" max="2258" width="12.54296875" style="1" customWidth="1"/>
    <col min="2259" max="2259" width="11.26953125" style="1" customWidth="1"/>
    <col min="2260" max="2269" width="11.81640625" style="1" customWidth="1"/>
    <col min="2270" max="2502" width="9.1796875" style="1"/>
    <col min="2503" max="2503" width="42.81640625" style="1" customWidth="1"/>
    <col min="2504" max="2504" width="7.81640625" style="1" bestFit="1" customWidth="1"/>
    <col min="2505" max="2506" width="9.453125" style="1" customWidth="1"/>
    <col min="2507" max="2514" width="12.54296875" style="1" customWidth="1"/>
    <col min="2515" max="2515" width="11.26953125" style="1" customWidth="1"/>
    <col min="2516" max="2525" width="11.81640625" style="1" customWidth="1"/>
    <col min="2526" max="2758" width="9.1796875" style="1"/>
    <col min="2759" max="2759" width="42.81640625" style="1" customWidth="1"/>
    <col min="2760" max="2760" width="7.81640625" style="1" bestFit="1" customWidth="1"/>
    <col min="2761" max="2762" width="9.453125" style="1" customWidth="1"/>
    <col min="2763" max="2770" width="12.54296875" style="1" customWidth="1"/>
    <col min="2771" max="2771" width="11.26953125" style="1" customWidth="1"/>
    <col min="2772" max="2781" width="11.81640625" style="1" customWidth="1"/>
    <col min="2782" max="3014" width="9.1796875" style="1"/>
    <col min="3015" max="3015" width="42.81640625" style="1" customWidth="1"/>
    <col min="3016" max="3016" width="7.81640625" style="1" bestFit="1" customWidth="1"/>
    <col min="3017" max="3018" width="9.453125" style="1" customWidth="1"/>
    <col min="3019" max="3026" width="12.54296875" style="1" customWidth="1"/>
    <col min="3027" max="3027" width="11.26953125" style="1" customWidth="1"/>
    <col min="3028" max="3037" width="11.81640625" style="1" customWidth="1"/>
    <col min="3038" max="3270" width="9.1796875" style="1"/>
    <col min="3271" max="3271" width="42.81640625" style="1" customWidth="1"/>
    <col min="3272" max="3272" width="7.81640625" style="1" bestFit="1" customWidth="1"/>
    <col min="3273" max="3274" width="9.453125" style="1" customWidth="1"/>
    <col min="3275" max="3282" width="12.54296875" style="1" customWidth="1"/>
    <col min="3283" max="3283" width="11.26953125" style="1" customWidth="1"/>
    <col min="3284" max="3293" width="11.81640625" style="1" customWidth="1"/>
    <col min="3294" max="3526" width="9.1796875" style="1"/>
    <col min="3527" max="3527" width="42.81640625" style="1" customWidth="1"/>
    <col min="3528" max="3528" width="7.81640625" style="1" bestFit="1" customWidth="1"/>
    <col min="3529" max="3530" width="9.453125" style="1" customWidth="1"/>
    <col min="3531" max="3538" width="12.54296875" style="1" customWidth="1"/>
    <col min="3539" max="3539" width="11.26953125" style="1" customWidth="1"/>
    <col min="3540" max="3549" width="11.81640625" style="1" customWidth="1"/>
    <col min="3550" max="3782" width="9.1796875" style="1"/>
    <col min="3783" max="3783" width="42.81640625" style="1" customWidth="1"/>
    <col min="3784" max="3784" width="7.81640625" style="1" bestFit="1" customWidth="1"/>
    <col min="3785" max="3786" width="9.453125" style="1" customWidth="1"/>
    <col min="3787" max="3794" width="12.54296875" style="1" customWidth="1"/>
    <col min="3795" max="3795" width="11.26953125" style="1" customWidth="1"/>
    <col min="3796" max="3805" width="11.81640625" style="1" customWidth="1"/>
    <col min="3806" max="4038" width="9.1796875" style="1"/>
    <col min="4039" max="4039" width="42.81640625" style="1" customWidth="1"/>
    <col min="4040" max="4040" width="7.81640625" style="1" bestFit="1" customWidth="1"/>
    <col min="4041" max="4042" width="9.453125" style="1" customWidth="1"/>
    <col min="4043" max="4050" width="12.54296875" style="1" customWidth="1"/>
    <col min="4051" max="4051" width="11.26953125" style="1" customWidth="1"/>
    <col min="4052" max="4061" width="11.81640625" style="1" customWidth="1"/>
    <col min="4062" max="4294" width="9.1796875" style="1"/>
    <col min="4295" max="4295" width="42.81640625" style="1" customWidth="1"/>
    <col min="4296" max="4296" width="7.81640625" style="1" bestFit="1" customWidth="1"/>
    <col min="4297" max="4298" width="9.453125" style="1" customWidth="1"/>
    <col min="4299" max="4306" width="12.54296875" style="1" customWidth="1"/>
    <col min="4307" max="4307" width="11.26953125" style="1" customWidth="1"/>
    <col min="4308" max="4317" width="11.81640625" style="1" customWidth="1"/>
    <col min="4318" max="4550" width="9.1796875" style="1"/>
    <col min="4551" max="4551" width="42.81640625" style="1" customWidth="1"/>
    <col min="4552" max="4552" width="7.81640625" style="1" bestFit="1" customWidth="1"/>
    <col min="4553" max="4554" width="9.453125" style="1" customWidth="1"/>
    <col min="4555" max="4562" width="12.54296875" style="1" customWidth="1"/>
    <col min="4563" max="4563" width="11.26953125" style="1" customWidth="1"/>
    <col min="4564" max="4573" width="11.81640625" style="1" customWidth="1"/>
    <col min="4574" max="4806" width="9.1796875" style="1"/>
    <col min="4807" max="4807" width="42.81640625" style="1" customWidth="1"/>
    <col min="4808" max="4808" width="7.81640625" style="1" bestFit="1" customWidth="1"/>
    <col min="4809" max="4810" width="9.453125" style="1" customWidth="1"/>
    <col min="4811" max="4818" width="12.54296875" style="1" customWidth="1"/>
    <col min="4819" max="4819" width="11.26953125" style="1" customWidth="1"/>
    <col min="4820" max="4829" width="11.81640625" style="1" customWidth="1"/>
    <col min="4830" max="5062" width="9.1796875" style="1"/>
    <col min="5063" max="5063" width="42.81640625" style="1" customWidth="1"/>
    <col min="5064" max="5064" width="7.81640625" style="1" bestFit="1" customWidth="1"/>
    <col min="5065" max="5066" width="9.453125" style="1" customWidth="1"/>
    <col min="5067" max="5074" width="12.54296875" style="1" customWidth="1"/>
    <col min="5075" max="5075" width="11.26953125" style="1" customWidth="1"/>
    <col min="5076" max="5085" width="11.81640625" style="1" customWidth="1"/>
    <col min="5086" max="5318" width="9.1796875" style="1"/>
    <col min="5319" max="5319" width="42.81640625" style="1" customWidth="1"/>
    <col min="5320" max="5320" width="7.81640625" style="1" bestFit="1" customWidth="1"/>
    <col min="5321" max="5322" width="9.453125" style="1" customWidth="1"/>
    <col min="5323" max="5330" width="12.54296875" style="1" customWidth="1"/>
    <col min="5331" max="5331" width="11.26953125" style="1" customWidth="1"/>
    <col min="5332" max="5341" width="11.81640625" style="1" customWidth="1"/>
    <col min="5342" max="5574" width="9.1796875" style="1"/>
    <col min="5575" max="5575" width="42.81640625" style="1" customWidth="1"/>
    <col min="5576" max="5576" width="7.81640625" style="1" bestFit="1" customWidth="1"/>
    <col min="5577" max="5578" width="9.453125" style="1" customWidth="1"/>
    <col min="5579" max="5586" width="12.54296875" style="1" customWidth="1"/>
    <col min="5587" max="5587" width="11.26953125" style="1" customWidth="1"/>
    <col min="5588" max="5597" width="11.81640625" style="1" customWidth="1"/>
    <col min="5598" max="5830" width="9.1796875" style="1"/>
    <col min="5831" max="5831" width="42.81640625" style="1" customWidth="1"/>
    <col min="5832" max="5832" width="7.81640625" style="1" bestFit="1" customWidth="1"/>
    <col min="5833" max="5834" width="9.453125" style="1" customWidth="1"/>
    <col min="5835" max="5842" width="12.54296875" style="1" customWidth="1"/>
    <col min="5843" max="5843" width="11.26953125" style="1" customWidth="1"/>
    <col min="5844" max="5853" width="11.81640625" style="1" customWidth="1"/>
    <col min="5854" max="6086" width="9.1796875" style="1"/>
    <col min="6087" max="6087" width="42.81640625" style="1" customWidth="1"/>
    <col min="6088" max="6088" width="7.81640625" style="1" bestFit="1" customWidth="1"/>
    <col min="6089" max="6090" width="9.453125" style="1" customWidth="1"/>
    <col min="6091" max="6098" width="12.54296875" style="1" customWidth="1"/>
    <col min="6099" max="6099" width="11.26953125" style="1" customWidth="1"/>
    <col min="6100" max="6109" width="11.81640625" style="1" customWidth="1"/>
    <col min="6110" max="6342" width="9.1796875" style="1"/>
    <col min="6343" max="6343" width="42.81640625" style="1" customWidth="1"/>
    <col min="6344" max="6344" width="7.81640625" style="1" bestFit="1" customWidth="1"/>
    <col min="6345" max="6346" width="9.453125" style="1" customWidth="1"/>
    <col min="6347" max="6354" width="12.54296875" style="1" customWidth="1"/>
    <col min="6355" max="6355" width="11.26953125" style="1" customWidth="1"/>
    <col min="6356" max="6365" width="11.81640625" style="1" customWidth="1"/>
    <col min="6366" max="6598" width="9.1796875" style="1"/>
    <col min="6599" max="6599" width="42.81640625" style="1" customWidth="1"/>
    <col min="6600" max="6600" width="7.81640625" style="1" bestFit="1" customWidth="1"/>
    <col min="6601" max="6602" width="9.453125" style="1" customWidth="1"/>
    <col min="6603" max="6610" width="12.54296875" style="1" customWidth="1"/>
    <col min="6611" max="6611" width="11.26953125" style="1" customWidth="1"/>
    <col min="6612" max="6621" width="11.81640625" style="1" customWidth="1"/>
    <col min="6622" max="6854" width="9.1796875" style="1"/>
    <col min="6855" max="6855" width="42.81640625" style="1" customWidth="1"/>
    <col min="6856" max="6856" width="7.81640625" style="1" bestFit="1" customWidth="1"/>
    <col min="6857" max="6858" width="9.453125" style="1" customWidth="1"/>
    <col min="6859" max="6866" width="12.54296875" style="1" customWidth="1"/>
    <col min="6867" max="6867" width="11.26953125" style="1" customWidth="1"/>
    <col min="6868" max="6877" width="11.81640625" style="1" customWidth="1"/>
    <col min="6878" max="7110" width="9.1796875" style="1"/>
    <col min="7111" max="7111" width="42.81640625" style="1" customWidth="1"/>
    <col min="7112" max="7112" width="7.81640625" style="1" bestFit="1" customWidth="1"/>
    <col min="7113" max="7114" width="9.453125" style="1" customWidth="1"/>
    <col min="7115" max="7122" width="12.54296875" style="1" customWidth="1"/>
    <col min="7123" max="7123" width="11.26953125" style="1" customWidth="1"/>
    <col min="7124" max="7133" width="11.81640625" style="1" customWidth="1"/>
    <col min="7134" max="7366" width="9.1796875" style="1"/>
    <col min="7367" max="7367" width="42.81640625" style="1" customWidth="1"/>
    <col min="7368" max="7368" width="7.81640625" style="1" bestFit="1" customWidth="1"/>
    <col min="7369" max="7370" width="9.453125" style="1" customWidth="1"/>
    <col min="7371" max="7378" width="12.54296875" style="1" customWidth="1"/>
    <col min="7379" max="7379" width="11.26953125" style="1" customWidth="1"/>
    <col min="7380" max="7389" width="11.81640625" style="1" customWidth="1"/>
    <col min="7390" max="7622" width="9.1796875" style="1"/>
    <col min="7623" max="7623" width="42.81640625" style="1" customWidth="1"/>
    <col min="7624" max="7624" width="7.81640625" style="1" bestFit="1" customWidth="1"/>
    <col min="7625" max="7626" width="9.453125" style="1" customWidth="1"/>
    <col min="7627" max="7634" width="12.54296875" style="1" customWidth="1"/>
    <col min="7635" max="7635" width="11.26953125" style="1" customWidth="1"/>
    <col min="7636" max="7645" width="11.81640625" style="1" customWidth="1"/>
    <col min="7646" max="7878" width="9.1796875" style="1"/>
    <col min="7879" max="7879" width="42.81640625" style="1" customWidth="1"/>
    <col min="7880" max="7880" width="7.81640625" style="1" bestFit="1" customWidth="1"/>
    <col min="7881" max="7882" width="9.453125" style="1" customWidth="1"/>
    <col min="7883" max="7890" width="12.54296875" style="1" customWidth="1"/>
    <col min="7891" max="7891" width="11.26953125" style="1" customWidth="1"/>
    <col min="7892" max="7901" width="11.81640625" style="1" customWidth="1"/>
    <col min="7902" max="8134" width="9.1796875" style="1"/>
    <col min="8135" max="8135" width="42.81640625" style="1" customWidth="1"/>
    <col min="8136" max="8136" width="7.81640625" style="1" bestFit="1" customWidth="1"/>
    <col min="8137" max="8138" width="9.453125" style="1" customWidth="1"/>
    <col min="8139" max="8146" width="12.54296875" style="1" customWidth="1"/>
    <col min="8147" max="8147" width="11.26953125" style="1" customWidth="1"/>
    <col min="8148" max="8157" width="11.81640625" style="1" customWidth="1"/>
    <col min="8158" max="8390" width="9.1796875" style="1"/>
    <col min="8391" max="8391" width="42.81640625" style="1" customWidth="1"/>
    <col min="8392" max="8392" width="7.81640625" style="1" bestFit="1" customWidth="1"/>
    <col min="8393" max="8394" width="9.453125" style="1" customWidth="1"/>
    <col min="8395" max="8402" width="12.54296875" style="1" customWidth="1"/>
    <col min="8403" max="8403" width="11.26953125" style="1" customWidth="1"/>
    <col min="8404" max="8413" width="11.81640625" style="1" customWidth="1"/>
    <col min="8414" max="8646" width="9.1796875" style="1"/>
    <col min="8647" max="8647" width="42.81640625" style="1" customWidth="1"/>
    <col min="8648" max="8648" width="7.81640625" style="1" bestFit="1" customWidth="1"/>
    <col min="8649" max="8650" width="9.453125" style="1" customWidth="1"/>
    <col min="8651" max="8658" width="12.54296875" style="1" customWidth="1"/>
    <col min="8659" max="8659" width="11.26953125" style="1" customWidth="1"/>
    <col min="8660" max="8669" width="11.81640625" style="1" customWidth="1"/>
    <col min="8670" max="8902" width="9.1796875" style="1"/>
    <col min="8903" max="8903" width="42.81640625" style="1" customWidth="1"/>
    <col min="8904" max="8904" width="7.81640625" style="1" bestFit="1" customWidth="1"/>
    <col min="8905" max="8906" width="9.453125" style="1" customWidth="1"/>
    <col min="8907" max="8914" width="12.54296875" style="1" customWidth="1"/>
    <col min="8915" max="8915" width="11.26953125" style="1" customWidth="1"/>
    <col min="8916" max="8925" width="11.81640625" style="1" customWidth="1"/>
    <col min="8926" max="9158" width="9.1796875" style="1"/>
    <col min="9159" max="9159" width="42.81640625" style="1" customWidth="1"/>
    <col min="9160" max="9160" width="7.81640625" style="1" bestFit="1" customWidth="1"/>
    <col min="9161" max="9162" width="9.453125" style="1" customWidth="1"/>
    <col min="9163" max="9170" width="12.54296875" style="1" customWidth="1"/>
    <col min="9171" max="9171" width="11.26953125" style="1" customWidth="1"/>
    <col min="9172" max="9181" width="11.81640625" style="1" customWidth="1"/>
    <col min="9182" max="9414" width="9.1796875" style="1"/>
    <col min="9415" max="9415" width="42.81640625" style="1" customWidth="1"/>
    <col min="9416" max="9416" width="7.81640625" style="1" bestFit="1" customWidth="1"/>
    <col min="9417" max="9418" width="9.453125" style="1" customWidth="1"/>
    <col min="9419" max="9426" width="12.54296875" style="1" customWidth="1"/>
    <col min="9427" max="9427" width="11.26953125" style="1" customWidth="1"/>
    <col min="9428" max="9437" width="11.81640625" style="1" customWidth="1"/>
    <col min="9438" max="9670" width="9.1796875" style="1"/>
    <col min="9671" max="9671" width="42.81640625" style="1" customWidth="1"/>
    <col min="9672" max="9672" width="7.81640625" style="1" bestFit="1" customWidth="1"/>
    <col min="9673" max="9674" width="9.453125" style="1" customWidth="1"/>
    <col min="9675" max="9682" width="12.54296875" style="1" customWidth="1"/>
    <col min="9683" max="9683" width="11.26953125" style="1" customWidth="1"/>
    <col min="9684" max="9693" width="11.81640625" style="1" customWidth="1"/>
    <col min="9694" max="9926" width="9.1796875" style="1"/>
    <col min="9927" max="9927" width="42.81640625" style="1" customWidth="1"/>
    <col min="9928" max="9928" width="7.81640625" style="1" bestFit="1" customWidth="1"/>
    <col min="9929" max="9930" width="9.453125" style="1" customWidth="1"/>
    <col min="9931" max="9938" width="12.54296875" style="1" customWidth="1"/>
    <col min="9939" max="9939" width="11.26953125" style="1" customWidth="1"/>
    <col min="9940" max="9949" width="11.81640625" style="1" customWidth="1"/>
    <col min="9950" max="10182" width="9.1796875" style="1"/>
    <col min="10183" max="10183" width="42.81640625" style="1" customWidth="1"/>
    <col min="10184" max="10184" width="7.81640625" style="1" bestFit="1" customWidth="1"/>
    <col min="10185" max="10186" width="9.453125" style="1" customWidth="1"/>
    <col min="10187" max="10194" width="12.54296875" style="1" customWidth="1"/>
    <col min="10195" max="10195" width="11.26953125" style="1" customWidth="1"/>
    <col min="10196" max="10205" width="11.81640625" style="1" customWidth="1"/>
    <col min="10206" max="10438" width="9.1796875" style="1"/>
    <col min="10439" max="10439" width="42.81640625" style="1" customWidth="1"/>
    <col min="10440" max="10440" width="7.81640625" style="1" bestFit="1" customWidth="1"/>
    <col min="10441" max="10442" width="9.453125" style="1" customWidth="1"/>
    <col min="10443" max="10450" width="12.54296875" style="1" customWidth="1"/>
    <col min="10451" max="10451" width="11.26953125" style="1" customWidth="1"/>
    <col min="10452" max="10461" width="11.81640625" style="1" customWidth="1"/>
    <col min="10462" max="10694" width="9.1796875" style="1"/>
    <col min="10695" max="10695" width="42.81640625" style="1" customWidth="1"/>
    <col min="10696" max="10696" width="7.81640625" style="1" bestFit="1" customWidth="1"/>
    <col min="10697" max="10698" width="9.453125" style="1" customWidth="1"/>
    <col min="10699" max="10706" width="12.54296875" style="1" customWidth="1"/>
    <col min="10707" max="10707" width="11.26953125" style="1" customWidth="1"/>
    <col min="10708" max="10717" width="11.81640625" style="1" customWidth="1"/>
    <col min="10718" max="10950" width="9.1796875" style="1"/>
    <col min="10951" max="10951" width="42.81640625" style="1" customWidth="1"/>
    <col min="10952" max="10952" width="7.81640625" style="1" bestFit="1" customWidth="1"/>
    <col min="10953" max="10954" width="9.453125" style="1" customWidth="1"/>
    <col min="10955" max="10962" width="12.54296875" style="1" customWidth="1"/>
    <col min="10963" max="10963" width="11.26953125" style="1" customWidth="1"/>
    <col min="10964" max="10973" width="11.81640625" style="1" customWidth="1"/>
    <col min="10974" max="11206" width="9.1796875" style="1"/>
    <col min="11207" max="11207" width="42.81640625" style="1" customWidth="1"/>
    <col min="11208" max="11208" width="7.81640625" style="1" bestFit="1" customWidth="1"/>
    <col min="11209" max="11210" width="9.453125" style="1" customWidth="1"/>
    <col min="11211" max="11218" width="12.54296875" style="1" customWidth="1"/>
    <col min="11219" max="11219" width="11.26953125" style="1" customWidth="1"/>
    <col min="11220" max="11229" width="11.81640625" style="1" customWidth="1"/>
    <col min="11230" max="11462" width="9.1796875" style="1"/>
    <col min="11463" max="11463" width="42.81640625" style="1" customWidth="1"/>
    <col min="11464" max="11464" width="7.81640625" style="1" bestFit="1" customWidth="1"/>
    <col min="11465" max="11466" width="9.453125" style="1" customWidth="1"/>
    <col min="11467" max="11474" width="12.54296875" style="1" customWidth="1"/>
    <col min="11475" max="11475" width="11.26953125" style="1" customWidth="1"/>
    <col min="11476" max="11485" width="11.81640625" style="1" customWidth="1"/>
    <col min="11486" max="11718" width="9.1796875" style="1"/>
    <col min="11719" max="11719" width="42.81640625" style="1" customWidth="1"/>
    <col min="11720" max="11720" width="7.81640625" style="1" bestFit="1" customWidth="1"/>
    <col min="11721" max="11722" width="9.453125" style="1" customWidth="1"/>
    <col min="11723" max="11730" width="12.54296875" style="1" customWidth="1"/>
    <col min="11731" max="11731" width="11.26953125" style="1" customWidth="1"/>
    <col min="11732" max="11741" width="11.81640625" style="1" customWidth="1"/>
    <col min="11742" max="11974" width="9.1796875" style="1"/>
    <col min="11975" max="11975" width="42.81640625" style="1" customWidth="1"/>
    <col min="11976" max="11976" width="7.81640625" style="1" bestFit="1" customWidth="1"/>
    <col min="11977" max="11978" width="9.453125" style="1" customWidth="1"/>
    <col min="11979" max="11986" width="12.54296875" style="1" customWidth="1"/>
    <col min="11987" max="11987" width="11.26953125" style="1" customWidth="1"/>
    <col min="11988" max="11997" width="11.81640625" style="1" customWidth="1"/>
    <col min="11998" max="12230" width="9.1796875" style="1"/>
    <col min="12231" max="12231" width="42.81640625" style="1" customWidth="1"/>
    <col min="12232" max="12232" width="7.81640625" style="1" bestFit="1" customWidth="1"/>
    <col min="12233" max="12234" width="9.453125" style="1" customWidth="1"/>
    <col min="12235" max="12242" width="12.54296875" style="1" customWidth="1"/>
    <col min="12243" max="12243" width="11.26953125" style="1" customWidth="1"/>
    <col min="12244" max="12253" width="11.81640625" style="1" customWidth="1"/>
    <col min="12254" max="12486" width="9.1796875" style="1"/>
    <col min="12487" max="12487" width="42.81640625" style="1" customWidth="1"/>
    <col min="12488" max="12488" width="7.81640625" style="1" bestFit="1" customWidth="1"/>
    <col min="12489" max="12490" width="9.453125" style="1" customWidth="1"/>
    <col min="12491" max="12498" width="12.54296875" style="1" customWidth="1"/>
    <col min="12499" max="12499" width="11.26953125" style="1" customWidth="1"/>
    <col min="12500" max="12509" width="11.81640625" style="1" customWidth="1"/>
    <col min="12510" max="12742" width="9.1796875" style="1"/>
    <col min="12743" max="12743" width="42.81640625" style="1" customWidth="1"/>
    <col min="12744" max="12744" width="7.81640625" style="1" bestFit="1" customWidth="1"/>
    <col min="12745" max="12746" width="9.453125" style="1" customWidth="1"/>
    <col min="12747" max="12754" width="12.54296875" style="1" customWidth="1"/>
    <col min="12755" max="12755" width="11.26953125" style="1" customWidth="1"/>
    <col min="12756" max="12765" width="11.81640625" style="1" customWidth="1"/>
    <col min="12766" max="12998" width="9.1796875" style="1"/>
    <col min="12999" max="12999" width="42.81640625" style="1" customWidth="1"/>
    <col min="13000" max="13000" width="7.81640625" style="1" bestFit="1" customWidth="1"/>
    <col min="13001" max="13002" width="9.453125" style="1" customWidth="1"/>
    <col min="13003" max="13010" width="12.54296875" style="1" customWidth="1"/>
    <col min="13011" max="13011" width="11.26953125" style="1" customWidth="1"/>
    <col min="13012" max="13021" width="11.81640625" style="1" customWidth="1"/>
    <col min="13022" max="13254" width="9.1796875" style="1"/>
    <col min="13255" max="13255" width="42.81640625" style="1" customWidth="1"/>
    <col min="13256" max="13256" width="7.81640625" style="1" bestFit="1" customWidth="1"/>
    <col min="13257" max="13258" width="9.453125" style="1" customWidth="1"/>
    <col min="13259" max="13266" width="12.54296875" style="1" customWidth="1"/>
    <col min="13267" max="13267" width="11.26953125" style="1" customWidth="1"/>
    <col min="13268" max="13277" width="11.81640625" style="1" customWidth="1"/>
    <col min="13278" max="13510" width="9.1796875" style="1"/>
    <col min="13511" max="13511" width="42.81640625" style="1" customWidth="1"/>
    <col min="13512" max="13512" width="7.81640625" style="1" bestFit="1" customWidth="1"/>
    <col min="13513" max="13514" width="9.453125" style="1" customWidth="1"/>
    <col min="13515" max="13522" width="12.54296875" style="1" customWidth="1"/>
    <col min="13523" max="13523" width="11.26953125" style="1" customWidth="1"/>
    <col min="13524" max="13533" width="11.81640625" style="1" customWidth="1"/>
    <col min="13534" max="13766" width="9.1796875" style="1"/>
    <col min="13767" max="13767" width="42.81640625" style="1" customWidth="1"/>
    <col min="13768" max="13768" width="7.81640625" style="1" bestFit="1" customWidth="1"/>
    <col min="13769" max="13770" width="9.453125" style="1" customWidth="1"/>
    <col min="13771" max="13778" width="12.54296875" style="1" customWidth="1"/>
    <col min="13779" max="13779" width="11.26953125" style="1" customWidth="1"/>
    <col min="13780" max="13789" width="11.81640625" style="1" customWidth="1"/>
    <col min="13790" max="14022" width="9.1796875" style="1"/>
    <col min="14023" max="14023" width="42.81640625" style="1" customWidth="1"/>
    <col min="14024" max="14024" width="7.81640625" style="1" bestFit="1" customWidth="1"/>
    <col min="14025" max="14026" width="9.453125" style="1" customWidth="1"/>
    <col min="14027" max="14034" width="12.54296875" style="1" customWidth="1"/>
    <col min="14035" max="14035" width="11.26953125" style="1" customWidth="1"/>
    <col min="14036" max="14045" width="11.81640625" style="1" customWidth="1"/>
    <col min="14046" max="14278" width="9.1796875" style="1"/>
    <col min="14279" max="14279" width="42.81640625" style="1" customWidth="1"/>
    <col min="14280" max="14280" width="7.81640625" style="1" bestFit="1" customWidth="1"/>
    <col min="14281" max="14282" width="9.453125" style="1" customWidth="1"/>
    <col min="14283" max="14290" width="12.54296875" style="1" customWidth="1"/>
    <col min="14291" max="14291" width="11.26953125" style="1" customWidth="1"/>
    <col min="14292" max="14301" width="11.81640625" style="1" customWidth="1"/>
    <col min="14302" max="14534" width="9.1796875" style="1"/>
    <col min="14535" max="14535" width="42.81640625" style="1" customWidth="1"/>
    <col min="14536" max="14536" width="7.81640625" style="1" bestFit="1" customWidth="1"/>
    <col min="14537" max="14538" width="9.453125" style="1" customWidth="1"/>
    <col min="14539" max="14546" width="12.54296875" style="1" customWidth="1"/>
    <col min="14547" max="14547" width="11.26953125" style="1" customWidth="1"/>
    <col min="14548" max="14557" width="11.81640625" style="1" customWidth="1"/>
    <col min="14558" max="14790" width="9.1796875" style="1"/>
    <col min="14791" max="14791" width="42.81640625" style="1" customWidth="1"/>
    <col min="14792" max="14792" width="7.81640625" style="1" bestFit="1" customWidth="1"/>
    <col min="14793" max="14794" width="9.453125" style="1" customWidth="1"/>
    <col min="14795" max="14802" width="12.54296875" style="1" customWidth="1"/>
    <col min="14803" max="14803" width="11.26953125" style="1" customWidth="1"/>
    <col min="14804" max="14813" width="11.81640625" style="1" customWidth="1"/>
    <col min="14814" max="15046" width="9.1796875" style="1"/>
    <col min="15047" max="15047" width="42.81640625" style="1" customWidth="1"/>
    <col min="15048" max="15048" width="7.81640625" style="1" bestFit="1" customWidth="1"/>
    <col min="15049" max="15050" width="9.453125" style="1" customWidth="1"/>
    <col min="15051" max="15058" width="12.54296875" style="1" customWidth="1"/>
    <col min="15059" max="15059" width="11.26953125" style="1" customWidth="1"/>
    <col min="15060" max="15069" width="11.81640625" style="1" customWidth="1"/>
    <col min="15070" max="16384" width="9.1796875" style="1"/>
  </cols>
  <sheetData>
    <row r="1" spans="1:396" ht="15.75" customHeight="1" thickBot="1" x14ac:dyDescent="0.25">
      <c r="A1" s="67" t="s">
        <v>0</v>
      </c>
      <c r="B1" s="67" t="s">
        <v>0</v>
      </c>
      <c r="C1" s="69" t="s">
        <v>1</v>
      </c>
      <c r="D1" s="71" t="s">
        <v>2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</row>
    <row r="2" spans="1:396" ht="11" thickBot="1" x14ac:dyDescent="0.3">
      <c r="A2" s="68"/>
      <c r="B2" s="68"/>
      <c r="C2" s="70"/>
      <c r="D2" s="38" t="s">
        <v>248</v>
      </c>
      <c r="E2" s="38" t="s">
        <v>249</v>
      </c>
      <c r="F2" s="38" t="s">
        <v>250</v>
      </c>
      <c r="G2" s="38" t="s">
        <v>251</v>
      </c>
      <c r="H2" s="38" t="s">
        <v>252</v>
      </c>
      <c r="I2" s="38" t="s">
        <v>253</v>
      </c>
      <c r="J2" s="38" t="s">
        <v>254</v>
      </c>
      <c r="K2" s="38" t="s">
        <v>255</v>
      </c>
      <c r="L2" s="38" t="s">
        <v>256</v>
      </c>
      <c r="M2" s="38" t="s">
        <v>257</v>
      </c>
      <c r="N2" s="38" t="s">
        <v>258</v>
      </c>
      <c r="O2" s="38" t="s">
        <v>259</v>
      </c>
      <c r="P2" s="38" t="s">
        <v>260</v>
      </c>
      <c r="Q2" s="38" t="s">
        <v>261</v>
      </c>
      <c r="R2" s="38" t="s">
        <v>262</v>
      </c>
      <c r="S2" s="38" t="s">
        <v>240</v>
      </c>
      <c r="T2" s="38" t="s">
        <v>241</v>
      </c>
      <c r="U2" s="38" t="s">
        <v>242</v>
      </c>
      <c r="V2" s="38" t="s">
        <v>243</v>
      </c>
      <c r="W2" s="38" t="s">
        <v>244</v>
      </c>
      <c r="X2" s="38" t="s">
        <v>245</v>
      </c>
      <c r="Y2" s="38" t="s">
        <v>246</v>
      </c>
      <c r="Z2" s="38" t="s">
        <v>247</v>
      </c>
      <c r="AA2" s="38" t="s">
        <v>4</v>
      </c>
      <c r="AB2" s="38" t="s">
        <v>5</v>
      </c>
      <c r="AC2" s="38" t="s">
        <v>238</v>
      </c>
      <c r="AD2" s="38" t="s">
        <v>6</v>
      </c>
      <c r="AE2" s="38" t="s">
        <v>7</v>
      </c>
      <c r="AF2" s="38" t="s">
        <v>239</v>
      </c>
      <c r="AG2" s="38" t="s">
        <v>237</v>
      </c>
      <c r="AH2" s="38" t="s">
        <v>263</v>
      </c>
      <c r="AI2" s="38" t="s">
        <v>264</v>
      </c>
      <c r="AJ2" s="38" t="s">
        <v>265</v>
      </c>
      <c r="AK2" s="38" t="s">
        <v>266</v>
      </c>
      <c r="AL2" s="38" t="s">
        <v>267</v>
      </c>
      <c r="AM2" s="38" t="s">
        <v>272</v>
      </c>
      <c r="AN2" s="38" t="s">
        <v>273</v>
      </c>
      <c r="AO2" s="38" t="s">
        <v>274</v>
      </c>
      <c r="AP2" s="38" t="s">
        <v>275</v>
      </c>
      <c r="AQ2" s="38" t="s">
        <v>277</v>
      </c>
      <c r="AR2" s="38" t="s">
        <v>278</v>
      </c>
      <c r="AS2" s="38" t="s">
        <v>279</v>
      </c>
      <c r="AT2" s="62" t="s">
        <v>280</v>
      </c>
      <c r="AU2" s="38" t="s">
        <v>281</v>
      </c>
      <c r="AV2" s="38" t="s">
        <v>282</v>
      </c>
      <c r="AW2" s="38" t="s">
        <v>283</v>
      </c>
      <c r="AX2" s="38" t="s">
        <v>284</v>
      </c>
      <c r="AY2" s="38" t="s">
        <v>288</v>
      </c>
      <c r="AZ2" s="38" t="s">
        <v>289</v>
      </c>
      <c r="BA2" s="38" t="s">
        <v>290</v>
      </c>
      <c r="BB2" s="38" t="s">
        <v>291</v>
      </c>
      <c r="BC2" s="38" t="s">
        <v>292</v>
      </c>
      <c r="BD2" s="38" t="s">
        <v>293</v>
      </c>
      <c r="BE2" s="38" t="s">
        <v>294</v>
      </c>
      <c r="BF2" s="38" t="s">
        <v>295</v>
      </c>
      <c r="BG2" s="38" t="s">
        <v>296</v>
      </c>
      <c r="BH2" s="38" t="s">
        <v>297</v>
      </c>
      <c r="BI2" s="38" t="s">
        <v>298</v>
      </c>
      <c r="BJ2" s="38" t="s">
        <v>299</v>
      </c>
      <c r="BK2" s="38" t="s">
        <v>300</v>
      </c>
    </row>
    <row r="3" spans="1:396" s="2" customFormat="1" ht="10.5" x14ac:dyDescent="0.25">
      <c r="A3" s="28" t="s">
        <v>8</v>
      </c>
      <c r="B3" s="28" t="s">
        <v>8</v>
      </c>
      <c r="C3" s="2" t="s">
        <v>9</v>
      </c>
      <c r="D3" s="39">
        <f t="shared" ref="D3:R3" si="0">D4+D5</f>
        <v>487132</v>
      </c>
      <c r="E3" s="40">
        <f t="shared" si="0"/>
        <v>487745</v>
      </c>
      <c r="F3" s="40">
        <f t="shared" si="0"/>
        <v>490847</v>
      </c>
      <c r="G3" s="40">
        <f t="shared" si="0"/>
        <v>496710</v>
      </c>
      <c r="H3" s="40">
        <f t="shared" si="0"/>
        <v>505244</v>
      </c>
      <c r="I3" s="40">
        <f t="shared" si="0"/>
        <v>504067</v>
      </c>
      <c r="J3" s="40">
        <f t="shared" si="0"/>
        <v>511433</v>
      </c>
      <c r="K3" s="40">
        <f t="shared" si="0"/>
        <v>517104</v>
      </c>
      <c r="L3" s="40">
        <f t="shared" si="0"/>
        <v>518719</v>
      </c>
      <c r="M3" s="40">
        <f t="shared" si="0"/>
        <v>518240</v>
      </c>
      <c r="N3" s="40">
        <f t="shared" si="0"/>
        <v>522824</v>
      </c>
      <c r="O3" s="40">
        <f t="shared" si="0"/>
        <v>534344</v>
      </c>
      <c r="P3" s="40">
        <f t="shared" si="0"/>
        <v>518367</v>
      </c>
      <c r="Q3" s="40">
        <f t="shared" si="0"/>
        <v>515395</v>
      </c>
      <c r="R3" s="40">
        <f t="shared" si="0"/>
        <v>514810</v>
      </c>
      <c r="S3" s="40">
        <f t="shared" ref="S3:AA3" si="1">SUM(S4:S5)</f>
        <v>510753</v>
      </c>
      <c r="T3" s="40">
        <f t="shared" si="1"/>
        <v>506832</v>
      </c>
      <c r="U3" s="40">
        <f t="shared" si="1"/>
        <v>498552</v>
      </c>
      <c r="V3" s="40">
        <f t="shared" si="1"/>
        <v>491405</v>
      </c>
      <c r="W3" s="40">
        <f t="shared" si="1"/>
        <v>490684</v>
      </c>
      <c r="X3" s="40">
        <f t="shared" si="1"/>
        <v>497810</v>
      </c>
      <c r="Y3" s="40">
        <f t="shared" si="1"/>
        <v>491189</v>
      </c>
      <c r="Z3" s="40">
        <f t="shared" si="1"/>
        <v>489788</v>
      </c>
      <c r="AA3" s="40">
        <f t="shared" si="1"/>
        <v>488746</v>
      </c>
      <c r="AB3" s="40">
        <f t="shared" ref="AB3:AH3" si="2">SUM(AB4:AB5)</f>
        <v>476250</v>
      </c>
      <c r="AC3" s="40">
        <f t="shared" si="2"/>
        <v>459271</v>
      </c>
      <c r="AD3" s="40">
        <f t="shared" si="2"/>
        <v>457860</v>
      </c>
      <c r="AE3" s="40">
        <f t="shared" si="2"/>
        <v>458346</v>
      </c>
      <c r="AF3" s="40">
        <f t="shared" si="2"/>
        <v>458011</v>
      </c>
      <c r="AG3" s="40">
        <f t="shared" si="2"/>
        <v>456192</v>
      </c>
      <c r="AH3" s="40">
        <f t="shared" si="2"/>
        <v>463831</v>
      </c>
      <c r="AI3" s="40">
        <f t="shared" ref="AI3:AP3" si="3">SUM(AI4:AI5)</f>
        <v>471579</v>
      </c>
      <c r="AJ3" s="40">
        <f t="shared" si="3"/>
        <v>459955</v>
      </c>
      <c r="AK3" s="40">
        <f t="shared" si="3"/>
        <v>456592</v>
      </c>
      <c r="AL3" s="40">
        <f t="shared" si="3"/>
        <v>454097</v>
      </c>
      <c r="AM3" s="40">
        <f t="shared" si="3"/>
        <v>459380</v>
      </c>
      <c r="AN3" s="40">
        <f t="shared" si="3"/>
        <v>455729</v>
      </c>
      <c r="AO3" s="40">
        <f t="shared" si="3"/>
        <v>452524</v>
      </c>
      <c r="AP3" s="40">
        <f t="shared" si="3"/>
        <v>454556</v>
      </c>
      <c r="AQ3" s="40">
        <f>SUM(AQ4:AQ5)</f>
        <v>462492</v>
      </c>
      <c r="AR3" s="40">
        <f t="shared" ref="AR3:BI3" si="4">SUM(AR4:AR5)</f>
        <v>463441</v>
      </c>
      <c r="AS3" s="40">
        <f t="shared" si="4"/>
        <v>452477</v>
      </c>
      <c r="AT3" s="40">
        <f t="shared" si="4"/>
        <v>455554</v>
      </c>
      <c r="AU3" s="40">
        <f t="shared" si="4"/>
        <v>452138</v>
      </c>
      <c r="AV3" s="40">
        <f t="shared" si="4"/>
        <v>452718</v>
      </c>
      <c r="AW3" s="40">
        <f t="shared" si="4"/>
        <v>453930</v>
      </c>
      <c r="AX3" s="40">
        <f t="shared" si="4"/>
        <v>459407</v>
      </c>
      <c r="AY3" s="40">
        <f t="shared" si="4"/>
        <v>457345</v>
      </c>
      <c r="AZ3" s="40">
        <f t="shared" si="4"/>
        <v>465469</v>
      </c>
      <c r="BA3" s="40">
        <f t="shared" si="4"/>
        <v>457557</v>
      </c>
      <c r="BB3" s="40">
        <f t="shared" si="4"/>
        <v>458124</v>
      </c>
      <c r="BC3" s="40">
        <f t="shared" si="4"/>
        <v>477749</v>
      </c>
      <c r="BD3" s="40">
        <f t="shared" si="4"/>
        <v>469151</v>
      </c>
      <c r="BE3" s="40">
        <f t="shared" si="4"/>
        <v>472388</v>
      </c>
      <c r="BF3" s="40">
        <f t="shared" si="4"/>
        <v>475912</v>
      </c>
      <c r="BG3" s="40">
        <f t="shared" si="4"/>
        <v>477574</v>
      </c>
      <c r="BH3" s="40">
        <f t="shared" si="4"/>
        <v>481650</v>
      </c>
      <c r="BI3" s="40">
        <f t="shared" si="4"/>
        <v>481775</v>
      </c>
      <c r="BJ3" s="40">
        <v>479079</v>
      </c>
      <c r="BK3" s="40">
        <v>472153</v>
      </c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</row>
    <row r="4" spans="1:396" ht="13" x14ac:dyDescent="0.2">
      <c r="A4" s="3" t="s">
        <v>10</v>
      </c>
      <c r="B4" s="3" t="s">
        <v>10</v>
      </c>
      <c r="C4" s="14" t="s">
        <v>11</v>
      </c>
      <c r="D4" s="42">
        <v>160117</v>
      </c>
      <c r="E4" s="43">
        <v>160295</v>
      </c>
      <c r="F4" s="43">
        <v>159494</v>
      </c>
      <c r="G4" s="43">
        <v>157920</v>
      </c>
      <c r="H4" s="43">
        <v>155916</v>
      </c>
      <c r="I4" s="43">
        <v>152767</v>
      </c>
      <c r="J4" s="43">
        <v>151566</v>
      </c>
      <c r="K4" s="43">
        <v>150145</v>
      </c>
      <c r="L4" s="43">
        <v>143631</v>
      </c>
      <c r="M4" s="43">
        <v>143544</v>
      </c>
      <c r="N4" s="43">
        <v>142542</v>
      </c>
      <c r="O4" s="43">
        <v>142398</v>
      </c>
      <c r="P4" s="43">
        <v>142015</v>
      </c>
      <c r="Q4" s="43">
        <v>141048</v>
      </c>
      <c r="R4" s="43">
        <v>138275</v>
      </c>
      <c r="S4" s="17">
        <v>134424</v>
      </c>
      <c r="T4" s="17">
        <v>128573</v>
      </c>
      <c r="U4" s="17">
        <v>123830</v>
      </c>
      <c r="V4" s="17">
        <v>118392</v>
      </c>
      <c r="W4" s="17">
        <v>118465</v>
      </c>
      <c r="X4" s="18">
        <v>118504</v>
      </c>
      <c r="Y4" s="19">
        <v>117409</v>
      </c>
      <c r="Z4" s="4">
        <v>114850</v>
      </c>
      <c r="AA4" s="4">
        <v>114861</v>
      </c>
      <c r="AB4" s="4">
        <v>114644</v>
      </c>
      <c r="AC4" s="4">
        <v>115792</v>
      </c>
      <c r="AD4" s="4">
        <v>115673</v>
      </c>
      <c r="AE4" s="4">
        <v>117095</v>
      </c>
      <c r="AF4" s="4">
        <v>117419</v>
      </c>
      <c r="AG4" s="4">
        <v>115799</v>
      </c>
      <c r="AH4" s="4">
        <v>114964</v>
      </c>
      <c r="AI4" s="4">
        <v>114035</v>
      </c>
      <c r="AJ4" s="4">
        <v>112198</v>
      </c>
      <c r="AK4" s="4">
        <v>105945</v>
      </c>
      <c r="AL4" s="4">
        <v>101727</v>
      </c>
      <c r="AM4" s="4">
        <v>105051</v>
      </c>
      <c r="AN4" s="4">
        <v>97288</v>
      </c>
      <c r="AO4" s="4">
        <v>93906</v>
      </c>
      <c r="AP4" s="4">
        <v>93235</v>
      </c>
      <c r="AQ4" s="4">
        <v>93539</v>
      </c>
      <c r="AR4" s="4">
        <v>91472</v>
      </c>
      <c r="AS4" s="4">
        <v>90555</v>
      </c>
      <c r="AT4" s="4">
        <v>90896</v>
      </c>
      <c r="AU4" s="4">
        <v>93345</v>
      </c>
      <c r="AV4" s="4">
        <v>95625</v>
      </c>
      <c r="AW4" s="4">
        <v>93548</v>
      </c>
      <c r="AX4" s="4">
        <v>94646</v>
      </c>
      <c r="AY4" s="4">
        <v>95156</v>
      </c>
      <c r="AZ4" s="4">
        <v>93846</v>
      </c>
      <c r="BA4" s="4">
        <v>92462</v>
      </c>
      <c r="BB4" s="4">
        <v>93593</v>
      </c>
      <c r="BC4" s="4">
        <f>[1]Sheet2!C4</f>
        <v>95330</v>
      </c>
      <c r="BD4" s="4">
        <v>94167</v>
      </c>
      <c r="BE4" s="4">
        <v>93373</v>
      </c>
      <c r="BF4" s="4">
        <v>93768</v>
      </c>
      <c r="BG4" s="4">
        <v>93396</v>
      </c>
      <c r="BH4" s="64">
        <v>94781</v>
      </c>
      <c r="BI4" s="64">
        <v>93241</v>
      </c>
      <c r="BJ4" s="64">
        <v>91553</v>
      </c>
      <c r="BK4" s="64">
        <v>91209</v>
      </c>
    </row>
    <row r="5" spans="1:396" ht="13" x14ac:dyDescent="0.2">
      <c r="A5" s="3" t="s">
        <v>12</v>
      </c>
      <c r="B5" s="3" t="s">
        <v>12</v>
      </c>
      <c r="C5" s="14" t="s">
        <v>13</v>
      </c>
      <c r="D5" s="42">
        <v>327015</v>
      </c>
      <c r="E5" s="43">
        <v>327450</v>
      </c>
      <c r="F5" s="43">
        <v>331353</v>
      </c>
      <c r="G5" s="43">
        <v>338790</v>
      </c>
      <c r="H5" s="43">
        <v>349328</v>
      </c>
      <c r="I5" s="43">
        <v>351300</v>
      </c>
      <c r="J5" s="43">
        <v>359867</v>
      </c>
      <c r="K5" s="43">
        <v>366959</v>
      </c>
      <c r="L5" s="43">
        <v>375088</v>
      </c>
      <c r="M5" s="43">
        <v>374696</v>
      </c>
      <c r="N5" s="43">
        <v>380282</v>
      </c>
      <c r="O5" s="43">
        <v>391946</v>
      </c>
      <c r="P5" s="43">
        <v>376352</v>
      </c>
      <c r="Q5" s="43">
        <v>374347</v>
      </c>
      <c r="R5" s="43">
        <v>376535</v>
      </c>
      <c r="S5" s="17">
        <v>376329</v>
      </c>
      <c r="T5" s="17">
        <v>378259</v>
      </c>
      <c r="U5" s="17">
        <v>374722</v>
      </c>
      <c r="V5" s="17">
        <v>373013</v>
      </c>
      <c r="W5" s="17">
        <v>372219</v>
      </c>
      <c r="X5" s="18">
        <v>379306</v>
      </c>
      <c r="Y5" s="19">
        <v>373780</v>
      </c>
      <c r="Z5" s="4">
        <v>374938</v>
      </c>
      <c r="AA5" s="4">
        <v>373885</v>
      </c>
      <c r="AB5" s="4">
        <v>361606</v>
      </c>
      <c r="AC5" s="4">
        <v>343479</v>
      </c>
      <c r="AD5" s="4">
        <v>342187</v>
      </c>
      <c r="AE5" s="4">
        <v>341251</v>
      </c>
      <c r="AF5" s="4">
        <v>340592</v>
      </c>
      <c r="AG5" s="4">
        <v>340393</v>
      </c>
      <c r="AH5" s="4">
        <v>348867</v>
      </c>
      <c r="AI5" s="4">
        <v>357544</v>
      </c>
      <c r="AJ5" s="4">
        <v>347757</v>
      </c>
      <c r="AK5" s="4">
        <v>350647</v>
      </c>
      <c r="AL5" s="4">
        <v>352370</v>
      </c>
      <c r="AM5" s="4">
        <v>354329</v>
      </c>
      <c r="AN5" s="4">
        <v>358441</v>
      </c>
      <c r="AO5" s="4">
        <v>358618</v>
      </c>
      <c r="AP5" s="4">
        <v>361321</v>
      </c>
      <c r="AQ5" s="4">
        <v>368953</v>
      </c>
      <c r="AR5" s="4">
        <v>371969</v>
      </c>
      <c r="AS5" s="4">
        <v>361922</v>
      </c>
      <c r="AT5" s="4">
        <v>364658</v>
      </c>
      <c r="AU5" s="4">
        <v>358793</v>
      </c>
      <c r="AV5" s="4">
        <v>357093</v>
      </c>
      <c r="AW5" s="4">
        <v>360382</v>
      </c>
      <c r="AX5" s="4">
        <v>364761</v>
      </c>
      <c r="AY5" s="4">
        <v>362189</v>
      </c>
      <c r="AZ5" s="4">
        <v>371623</v>
      </c>
      <c r="BA5" s="4">
        <v>365095</v>
      </c>
      <c r="BB5" s="4">
        <v>364531</v>
      </c>
      <c r="BC5" s="4">
        <f>[1]Sheet2!C5</f>
        <v>382419</v>
      </c>
      <c r="BD5" s="4">
        <v>374984</v>
      </c>
      <c r="BE5" s="4">
        <v>379015</v>
      </c>
      <c r="BF5" s="4">
        <v>382144</v>
      </c>
      <c r="BG5" s="4">
        <v>384178</v>
      </c>
      <c r="BH5" s="64">
        <v>386869</v>
      </c>
      <c r="BI5" s="64">
        <v>388534</v>
      </c>
      <c r="BJ5" s="64">
        <v>387526</v>
      </c>
      <c r="BK5" s="64">
        <v>380944</v>
      </c>
    </row>
    <row r="6" spans="1:396" s="2" customFormat="1" ht="10.5" x14ac:dyDescent="0.25">
      <c r="A6" s="29" t="s">
        <v>14</v>
      </c>
      <c r="B6" s="29" t="s">
        <v>14</v>
      </c>
      <c r="C6" s="2" t="s">
        <v>15</v>
      </c>
      <c r="D6" s="46">
        <f t="shared" ref="D6:BI6" si="5">D7+D13+D20+D26+D33+D36+D46+D54+D59+D66</f>
        <v>1203405.436013245</v>
      </c>
      <c r="E6" s="41">
        <f t="shared" si="5"/>
        <v>1186237.3375560502</v>
      </c>
      <c r="F6" s="41">
        <f t="shared" si="5"/>
        <v>1191469.9527874088</v>
      </c>
      <c r="G6" s="41">
        <f t="shared" si="5"/>
        <v>1176113.0699105866</v>
      </c>
      <c r="H6" s="41">
        <f t="shared" si="5"/>
        <v>1167431.0289613875</v>
      </c>
      <c r="I6" s="41">
        <f t="shared" si="5"/>
        <v>1174481.3925181846</v>
      </c>
      <c r="J6" s="41">
        <f t="shared" si="5"/>
        <v>1172342.4238523184</v>
      </c>
      <c r="K6" s="41">
        <f t="shared" si="5"/>
        <v>1161490.6215771586</v>
      </c>
      <c r="L6" s="41">
        <f t="shared" si="5"/>
        <v>1163902.421704453</v>
      </c>
      <c r="M6" s="41">
        <f t="shared" si="5"/>
        <v>1173003.2536925916</v>
      </c>
      <c r="N6" s="41">
        <f t="shared" si="5"/>
        <v>1172555.482374172</v>
      </c>
      <c r="O6" s="41">
        <f t="shared" si="5"/>
        <v>1161332.5356855909</v>
      </c>
      <c r="P6" s="41">
        <f t="shared" si="5"/>
        <v>1166446.6678290912</v>
      </c>
      <c r="Q6" s="41">
        <f t="shared" si="5"/>
        <v>1165799.1383155042</v>
      </c>
      <c r="R6" s="41">
        <f t="shared" si="5"/>
        <v>1166522.059561634</v>
      </c>
      <c r="S6" s="41">
        <f t="shared" si="5"/>
        <v>1162171.8125403756</v>
      </c>
      <c r="T6" s="41">
        <f t="shared" si="5"/>
        <v>1167137.9858048649</v>
      </c>
      <c r="U6" s="41">
        <f t="shared" si="5"/>
        <v>1176258.1282687008</v>
      </c>
      <c r="V6" s="41">
        <f t="shared" si="5"/>
        <v>1168291.0756568746</v>
      </c>
      <c r="W6" s="41">
        <f t="shared" si="5"/>
        <v>1159826.8221515985</v>
      </c>
      <c r="X6" s="41">
        <f t="shared" si="5"/>
        <v>1154419.3381141212</v>
      </c>
      <c r="Y6" s="41">
        <f t="shared" si="5"/>
        <v>1159705.5411559551</v>
      </c>
      <c r="Z6" s="41">
        <f t="shared" si="5"/>
        <v>1170217.3554884298</v>
      </c>
      <c r="AA6" s="41">
        <f t="shared" si="5"/>
        <v>1164075.9996378855</v>
      </c>
      <c r="AB6" s="41">
        <f t="shared" si="5"/>
        <v>1176861.6820432437</v>
      </c>
      <c r="AC6" s="41">
        <f t="shared" si="5"/>
        <v>1184588.7679054018</v>
      </c>
      <c r="AD6" s="41">
        <f t="shared" si="5"/>
        <v>1191176.5979318833</v>
      </c>
      <c r="AE6" s="41">
        <f t="shared" si="5"/>
        <v>1181812.0660730773</v>
      </c>
      <c r="AF6" s="41">
        <f t="shared" si="5"/>
        <v>1183104.0850684962</v>
      </c>
      <c r="AG6" s="41">
        <f t="shared" si="5"/>
        <v>1197400.9313933223</v>
      </c>
      <c r="AH6" s="41">
        <f t="shared" si="5"/>
        <v>1203137.5576541929</v>
      </c>
      <c r="AI6" s="41">
        <f t="shared" si="5"/>
        <v>1193088.9841477424</v>
      </c>
      <c r="AJ6" s="41">
        <f t="shared" si="5"/>
        <v>1197013.5266155021</v>
      </c>
      <c r="AK6" s="41">
        <f t="shared" si="5"/>
        <v>1207944.8030806379</v>
      </c>
      <c r="AL6" s="41">
        <f t="shared" si="5"/>
        <v>1217752.3120173789</v>
      </c>
      <c r="AM6" s="41">
        <f t="shared" si="5"/>
        <v>1212248.6371831412</v>
      </c>
      <c r="AN6" s="41">
        <f t="shared" si="5"/>
        <v>1222258.5771713832</v>
      </c>
      <c r="AO6" s="41">
        <f t="shared" si="5"/>
        <v>1233391.6504499512</v>
      </c>
      <c r="AP6" s="41">
        <f t="shared" si="5"/>
        <v>1237621.5928536605</v>
      </c>
      <c r="AQ6" s="41">
        <f t="shared" si="5"/>
        <v>1166342</v>
      </c>
      <c r="AR6" s="41">
        <f t="shared" si="5"/>
        <v>1169329</v>
      </c>
      <c r="AS6" s="41">
        <f t="shared" si="5"/>
        <v>1176325</v>
      </c>
      <c r="AT6" s="41">
        <f t="shared" si="5"/>
        <v>1177395</v>
      </c>
      <c r="AU6" s="41">
        <f t="shared" si="5"/>
        <v>1092403</v>
      </c>
      <c r="AV6" s="41">
        <f t="shared" si="5"/>
        <v>1102573</v>
      </c>
      <c r="AW6" s="41">
        <f t="shared" si="5"/>
        <v>1101378</v>
      </c>
      <c r="AX6" s="41">
        <f t="shared" si="5"/>
        <v>1111703</v>
      </c>
      <c r="AY6" s="41">
        <f t="shared" si="5"/>
        <v>1173684.582735389</v>
      </c>
      <c r="AZ6" s="41">
        <f t="shared" si="5"/>
        <v>1189084.8188300487</v>
      </c>
      <c r="BA6" s="41">
        <f t="shared" si="5"/>
        <v>1218016.9682458104</v>
      </c>
      <c r="BB6" s="41">
        <f t="shared" si="5"/>
        <v>1237482.3455778738</v>
      </c>
      <c r="BC6" s="41">
        <f t="shared" si="5"/>
        <v>1241684.2252494406</v>
      </c>
      <c r="BD6" s="41">
        <f t="shared" si="5"/>
        <v>1258232.2693680669</v>
      </c>
      <c r="BE6" s="41">
        <f t="shared" si="5"/>
        <v>1281260.5603521306</v>
      </c>
      <c r="BF6" s="41">
        <f t="shared" si="5"/>
        <v>1298164.7654274958</v>
      </c>
      <c r="BG6" s="41">
        <f t="shared" si="5"/>
        <v>1288020</v>
      </c>
      <c r="BH6" s="41">
        <f t="shared" si="5"/>
        <v>1296720</v>
      </c>
      <c r="BI6" s="41">
        <f t="shared" si="5"/>
        <v>1300492</v>
      </c>
      <c r="BJ6" s="41">
        <v>1309268</v>
      </c>
      <c r="BK6" s="41">
        <v>1292451</v>
      </c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</row>
    <row r="7" spans="1:396" s="9" customFormat="1" ht="10.5" x14ac:dyDescent="0.25">
      <c r="A7" s="30" t="s">
        <v>16</v>
      </c>
      <c r="B7" s="30" t="s">
        <v>16</v>
      </c>
      <c r="C7" s="24" t="s">
        <v>17</v>
      </c>
      <c r="D7" s="66">
        <f t="shared" ref="D7:BI7" si="6">SUM(D8:D12)</f>
        <v>218209.51858762448</v>
      </c>
      <c r="E7" s="66">
        <f t="shared" si="6"/>
        <v>208851.82786156383</v>
      </c>
      <c r="F7" s="66">
        <f t="shared" si="6"/>
        <v>218763.66483142565</v>
      </c>
      <c r="G7" s="66">
        <f t="shared" si="6"/>
        <v>212308.57033632608</v>
      </c>
      <c r="H7" s="66">
        <f t="shared" si="6"/>
        <v>202712.55036854564</v>
      </c>
      <c r="I7" s="66">
        <f t="shared" si="6"/>
        <v>207646.29394603954</v>
      </c>
      <c r="J7" s="66">
        <f t="shared" si="6"/>
        <v>208028.90276674123</v>
      </c>
      <c r="K7" s="66">
        <f t="shared" si="6"/>
        <v>201307.4616972472</v>
      </c>
      <c r="L7" s="66">
        <f t="shared" si="6"/>
        <v>198731.21876837133</v>
      </c>
      <c r="M7" s="66">
        <f t="shared" si="6"/>
        <v>206776.07269746996</v>
      </c>
      <c r="N7" s="66">
        <f t="shared" si="6"/>
        <v>207951.28091661329</v>
      </c>
      <c r="O7" s="66">
        <f t="shared" si="6"/>
        <v>200668.85337707779</v>
      </c>
      <c r="P7" s="66">
        <f t="shared" si="6"/>
        <v>197244.60098342519</v>
      </c>
      <c r="Q7" s="66">
        <f t="shared" si="6"/>
        <v>202629.07789945</v>
      </c>
      <c r="R7" s="66">
        <f t="shared" si="6"/>
        <v>205303.65519846603</v>
      </c>
      <c r="S7" s="66">
        <f t="shared" si="6"/>
        <v>203702.6540820692</v>
      </c>
      <c r="T7" s="66">
        <f t="shared" si="6"/>
        <v>203132.5071118687</v>
      </c>
      <c r="U7" s="66">
        <f t="shared" si="6"/>
        <v>213435.42096690511</v>
      </c>
      <c r="V7" s="66">
        <f t="shared" si="6"/>
        <v>214293.41274133988</v>
      </c>
      <c r="W7" s="66">
        <f t="shared" si="6"/>
        <v>209494.21273919975</v>
      </c>
      <c r="X7" s="66">
        <f t="shared" si="6"/>
        <v>207798.68257957121</v>
      </c>
      <c r="Y7" s="66">
        <f t="shared" si="6"/>
        <v>220604.03474224609</v>
      </c>
      <c r="Z7" s="66">
        <f t="shared" si="6"/>
        <v>224981.16186351649</v>
      </c>
      <c r="AA7" s="66">
        <f t="shared" si="6"/>
        <v>219435.97653871588</v>
      </c>
      <c r="AB7" s="66">
        <f t="shared" si="6"/>
        <v>224355.26208597518</v>
      </c>
      <c r="AC7" s="66">
        <f t="shared" si="6"/>
        <v>237505.17325570495</v>
      </c>
      <c r="AD7" s="66">
        <f t="shared" si="6"/>
        <v>247318.05274726858</v>
      </c>
      <c r="AE7" s="66">
        <f t="shared" si="6"/>
        <v>239614.433433511</v>
      </c>
      <c r="AF7" s="66">
        <f t="shared" si="6"/>
        <v>236708.93056554074</v>
      </c>
      <c r="AG7" s="66">
        <f t="shared" si="6"/>
        <v>243470.90483737632</v>
      </c>
      <c r="AH7" s="66">
        <f t="shared" si="6"/>
        <v>243985.98924805166</v>
      </c>
      <c r="AI7" s="66">
        <f t="shared" si="6"/>
        <v>243490.7923652418</v>
      </c>
      <c r="AJ7" s="66">
        <f t="shared" si="6"/>
        <v>242521.50393667817</v>
      </c>
      <c r="AK7" s="66">
        <f t="shared" si="6"/>
        <v>246170.02474112759</v>
      </c>
      <c r="AL7" s="66">
        <f t="shared" si="6"/>
        <v>254017.71425238735</v>
      </c>
      <c r="AM7" s="66">
        <f t="shared" si="6"/>
        <v>245326.08497135472</v>
      </c>
      <c r="AN7" s="66">
        <f t="shared" si="6"/>
        <v>246042.90204579529</v>
      </c>
      <c r="AO7" s="66">
        <f t="shared" si="6"/>
        <v>248072.20208713569</v>
      </c>
      <c r="AP7" s="66">
        <f t="shared" si="6"/>
        <v>256169.9554861559</v>
      </c>
      <c r="AQ7" s="66">
        <f t="shared" si="6"/>
        <v>251962</v>
      </c>
      <c r="AR7" s="66">
        <f t="shared" si="6"/>
        <v>252627</v>
      </c>
      <c r="AS7" s="66">
        <f t="shared" si="6"/>
        <v>261785</v>
      </c>
      <c r="AT7" s="66">
        <f t="shared" si="6"/>
        <v>264574</v>
      </c>
      <c r="AU7" s="66">
        <f t="shared" si="6"/>
        <v>252127</v>
      </c>
      <c r="AV7" s="66">
        <f t="shared" si="6"/>
        <v>254032</v>
      </c>
      <c r="AW7" s="66">
        <f t="shared" si="6"/>
        <v>257071</v>
      </c>
      <c r="AX7" s="66">
        <f t="shared" si="6"/>
        <v>261013</v>
      </c>
      <c r="AY7" s="66">
        <f t="shared" si="6"/>
        <v>256328.55847191322</v>
      </c>
      <c r="AZ7" s="66">
        <f t="shared" si="6"/>
        <v>255270.74595034329</v>
      </c>
      <c r="BA7" s="66">
        <f t="shared" si="6"/>
        <v>263737.75001915859</v>
      </c>
      <c r="BB7" s="66">
        <f t="shared" si="6"/>
        <v>270342.40645761427</v>
      </c>
      <c r="BC7" s="66">
        <f t="shared" si="6"/>
        <v>260486.14212269572</v>
      </c>
      <c r="BD7" s="66">
        <f t="shared" si="6"/>
        <v>258522.53334324967</v>
      </c>
      <c r="BE7" s="66">
        <f t="shared" si="6"/>
        <v>264261.09187073621</v>
      </c>
      <c r="BF7" s="66">
        <f t="shared" si="6"/>
        <v>273385.12662841409</v>
      </c>
      <c r="BG7" s="66">
        <f t="shared" si="6"/>
        <v>264833</v>
      </c>
      <c r="BH7" s="66">
        <f t="shared" si="6"/>
        <v>261291</v>
      </c>
      <c r="BI7" s="66">
        <f t="shared" si="6"/>
        <v>273416</v>
      </c>
      <c r="BJ7" s="66">
        <v>279015</v>
      </c>
      <c r="BK7" s="66">
        <v>271842</v>
      </c>
    </row>
    <row r="8" spans="1:396" ht="25" customHeight="1" x14ac:dyDescent="0.2">
      <c r="A8" s="8" t="s">
        <v>18</v>
      </c>
      <c r="B8" s="8" t="s">
        <v>18</v>
      </c>
      <c r="C8" s="14" t="s">
        <v>19</v>
      </c>
      <c r="D8" s="42">
        <v>53580.521082600448</v>
      </c>
      <c r="E8" s="43">
        <v>59926.513968681444</v>
      </c>
      <c r="F8" s="43">
        <v>59169.756362556727</v>
      </c>
      <c r="G8" s="43">
        <v>52474.557536626919</v>
      </c>
      <c r="H8" s="43">
        <v>47072.27861343127</v>
      </c>
      <c r="I8" s="43">
        <v>53180.187361345903</v>
      </c>
      <c r="J8" s="43">
        <v>53641.402243544617</v>
      </c>
      <c r="K8" s="43">
        <v>48314.654621926144</v>
      </c>
      <c r="L8" s="43">
        <v>43262.547980865747</v>
      </c>
      <c r="M8" s="43">
        <v>50347.620728722526</v>
      </c>
      <c r="N8" s="43">
        <v>51682.096570044836</v>
      </c>
      <c r="O8" s="43">
        <v>44446.598524377448</v>
      </c>
      <c r="P8" s="43">
        <v>41475.433654710163</v>
      </c>
      <c r="Q8" s="43">
        <v>48662.249648618374</v>
      </c>
      <c r="R8" s="43">
        <v>48647.351345994291</v>
      </c>
      <c r="S8" s="4">
        <v>47205.842882997262</v>
      </c>
      <c r="T8" s="4">
        <v>43457.991951323158</v>
      </c>
      <c r="U8" s="4">
        <v>51829.535344251344</v>
      </c>
      <c r="V8" s="4">
        <v>52568.301337569814</v>
      </c>
      <c r="W8" s="4">
        <v>51010.705275878121</v>
      </c>
      <c r="X8" s="4">
        <v>48895.044422484483</v>
      </c>
      <c r="Y8" s="4">
        <v>55579.072200628892</v>
      </c>
      <c r="Z8" s="4">
        <v>59151.893248180619</v>
      </c>
      <c r="AA8" s="4">
        <v>54335.845613826197</v>
      </c>
      <c r="AB8" s="4">
        <v>55540.715168889205</v>
      </c>
      <c r="AC8" s="4">
        <v>61818.127184385994</v>
      </c>
      <c r="AD8" s="4">
        <v>63371.252362983585</v>
      </c>
      <c r="AE8" s="4">
        <v>58422.495019222624</v>
      </c>
      <c r="AF8" s="4">
        <v>55735.161803994393</v>
      </c>
      <c r="AG8" s="4">
        <v>60525.292640015636</v>
      </c>
      <c r="AH8" s="4">
        <v>57756.971052031404</v>
      </c>
      <c r="AI8" s="4">
        <v>56164.314400840929</v>
      </c>
      <c r="AJ8" s="4">
        <v>54705.16860904191</v>
      </c>
      <c r="AK8" s="4">
        <v>57644.767066317545</v>
      </c>
      <c r="AL8" s="4">
        <v>59709.224313151106</v>
      </c>
      <c r="AM8" s="4">
        <v>52846.617507192801</v>
      </c>
      <c r="AN8" s="4">
        <v>54478.8212310729</v>
      </c>
      <c r="AO8" s="4">
        <v>55030.699325030997</v>
      </c>
      <c r="AP8" s="4">
        <v>55673.380175147497</v>
      </c>
      <c r="AQ8" s="4">
        <v>56015</v>
      </c>
      <c r="AR8" s="4">
        <v>55623</v>
      </c>
      <c r="AS8" s="4">
        <v>58188</v>
      </c>
      <c r="AT8" s="4">
        <v>58001</v>
      </c>
      <c r="AU8" s="4">
        <v>58860</v>
      </c>
      <c r="AV8" s="4">
        <v>56835</v>
      </c>
      <c r="AW8" s="4">
        <v>60479</v>
      </c>
      <c r="AX8" s="4">
        <v>59127</v>
      </c>
      <c r="AY8" s="64">
        <v>60062.811446154701</v>
      </c>
      <c r="AZ8" s="64">
        <v>57495.609280986799</v>
      </c>
      <c r="BA8" s="64">
        <v>59192.1554999441</v>
      </c>
      <c r="BB8" s="64">
        <v>60729.3809540117</v>
      </c>
      <c r="BC8" s="64">
        <v>60178.915130607202</v>
      </c>
      <c r="BD8" s="64">
        <v>57656.368193277201</v>
      </c>
      <c r="BE8" s="64">
        <v>59514.009676923997</v>
      </c>
      <c r="BF8" s="64">
        <v>60499.211955609397</v>
      </c>
      <c r="BG8" s="64">
        <v>59270</v>
      </c>
      <c r="BH8" s="64">
        <v>58701</v>
      </c>
      <c r="BI8" s="64">
        <v>60811</v>
      </c>
      <c r="BJ8" s="64">
        <v>62921</v>
      </c>
      <c r="BK8" s="64">
        <v>61570</v>
      </c>
    </row>
    <row r="9" spans="1:396" ht="18" customHeight="1" x14ac:dyDescent="0.2">
      <c r="A9" s="8" t="s">
        <v>20</v>
      </c>
      <c r="B9" s="8" t="s">
        <v>20</v>
      </c>
      <c r="C9" s="14" t="s">
        <v>21</v>
      </c>
      <c r="D9" s="42">
        <v>18543.69380963494</v>
      </c>
      <c r="E9" s="43">
        <v>18831.094305482777</v>
      </c>
      <c r="F9" s="43">
        <v>18423.8540933648</v>
      </c>
      <c r="G9" s="43">
        <v>17970.07619894619</v>
      </c>
      <c r="H9" s="43">
        <v>18321.135912454454</v>
      </c>
      <c r="I9" s="43">
        <v>18712.309721659236</v>
      </c>
      <c r="J9" s="43">
        <v>18666.910719807329</v>
      </c>
      <c r="K9" s="43">
        <v>18307.770109942518</v>
      </c>
      <c r="L9" s="43">
        <v>18652.064184742016</v>
      </c>
      <c r="M9" s="43">
        <v>19195.129240324339</v>
      </c>
      <c r="N9" s="43">
        <v>19074.423080138946</v>
      </c>
      <c r="O9" s="43">
        <v>19295.074114398514</v>
      </c>
      <c r="P9" s="43">
        <v>18701.11142483036</v>
      </c>
      <c r="Q9" s="43">
        <v>18799.381647861181</v>
      </c>
      <c r="R9" s="43">
        <v>19265.904562950673</v>
      </c>
      <c r="S9" s="4">
        <v>19868.361829618585</v>
      </c>
      <c r="T9" s="4">
        <v>19763.143339200058</v>
      </c>
      <c r="U9" s="4">
        <v>20345.327110834558</v>
      </c>
      <c r="V9" s="4">
        <v>19902.189431977262</v>
      </c>
      <c r="W9" s="4">
        <v>20648.822594797879</v>
      </c>
      <c r="X9" s="4">
        <v>21539.355863725705</v>
      </c>
      <c r="Y9" s="4">
        <v>21059.038377290955</v>
      </c>
      <c r="Z9" s="4">
        <v>21650.441955931077</v>
      </c>
      <c r="AA9" s="4">
        <v>22086.047675299782</v>
      </c>
      <c r="AB9" s="4">
        <v>23690.689876521195</v>
      </c>
      <c r="AC9" s="4">
        <v>24547.799558685867</v>
      </c>
      <c r="AD9" s="4">
        <v>23671.102215486117</v>
      </c>
      <c r="AE9" s="4">
        <v>23146.887129380055</v>
      </c>
      <c r="AF9" s="4">
        <v>23718.418523069606</v>
      </c>
      <c r="AG9" s="4">
        <v>24760.160109798635</v>
      </c>
      <c r="AH9" s="4">
        <v>24344.049389567146</v>
      </c>
      <c r="AI9" s="4">
        <v>25420.31425316053</v>
      </c>
      <c r="AJ9" s="4">
        <v>24906.192848391449</v>
      </c>
      <c r="AK9" s="4">
        <v>24613.976285496363</v>
      </c>
      <c r="AL9" s="4">
        <v>23729.841203103319</v>
      </c>
      <c r="AM9" s="4">
        <v>23577.9524161148</v>
      </c>
      <c r="AN9" s="4">
        <v>23942.774214278401</v>
      </c>
      <c r="AO9" s="4">
        <v>24835.202436801199</v>
      </c>
      <c r="AP9" s="4">
        <v>24590.678100085599</v>
      </c>
      <c r="AQ9" s="4">
        <v>24113</v>
      </c>
      <c r="AR9" s="4">
        <v>24692</v>
      </c>
      <c r="AS9" s="4">
        <v>25632</v>
      </c>
      <c r="AT9" s="4">
        <v>25744</v>
      </c>
      <c r="AU9" s="4">
        <v>23536</v>
      </c>
      <c r="AV9" s="4">
        <v>24651</v>
      </c>
      <c r="AW9" s="4">
        <v>24948</v>
      </c>
      <c r="AX9" s="4">
        <v>24713</v>
      </c>
      <c r="AY9" s="64">
        <v>23808.149650360701</v>
      </c>
      <c r="AZ9" s="64">
        <v>23830.3398952114</v>
      </c>
      <c r="BA9" s="64">
        <v>23366.992704230401</v>
      </c>
      <c r="BB9" s="64">
        <v>22474.9233731899</v>
      </c>
      <c r="BC9" s="64">
        <v>20718.655154753698</v>
      </c>
      <c r="BD9" s="64">
        <v>20856.532749729598</v>
      </c>
      <c r="BE9" s="64">
        <v>20666.658005404599</v>
      </c>
      <c r="BF9" s="64">
        <v>20305.363318222</v>
      </c>
      <c r="BG9" s="64">
        <v>19549</v>
      </c>
      <c r="BH9" s="64">
        <v>20036</v>
      </c>
      <c r="BI9" s="64">
        <v>22212</v>
      </c>
      <c r="BJ9" s="64">
        <v>21619</v>
      </c>
      <c r="BK9" s="64">
        <v>21300</v>
      </c>
    </row>
    <row r="10" spans="1:396" ht="25" customHeight="1" x14ac:dyDescent="0.2">
      <c r="A10" s="8" t="s">
        <v>22</v>
      </c>
      <c r="B10" s="8" t="s">
        <v>22</v>
      </c>
      <c r="C10" s="14" t="s">
        <v>23</v>
      </c>
      <c r="D10" s="42">
        <v>13457.040288680682</v>
      </c>
      <c r="E10" s="43">
        <v>12874.512196107244</v>
      </c>
      <c r="F10" s="43">
        <v>13206.186529209259</v>
      </c>
      <c r="G10" s="43">
        <v>13454.629857182912</v>
      </c>
      <c r="H10" s="43">
        <v>13575.076461400042</v>
      </c>
      <c r="I10" s="43">
        <v>13700.564610327496</v>
      </c>
      <c r="J10" s="43">
        <v>13736.894457369654</v>
      </c>
      <c r="K10" s="43">
        <v>14073.232668956703</v>
      </c>
      <c r="L10" s="43">
        <v>14338.324958383542</v>
      </c>
      <c r="M10" s="43">
        <v>14448.530868458369</v>
      </c>
      <c r="N10" s="43">
        <v>14404.437043568896</v>
      </c>
      <c r="O10" s="43">
        <v>14774.156824930109</v>
      </c>
      <c r="P10" s="43">
        <v>14934.029192569807</v>
      </c>
      <c r="Q10" s="43">
        <v>15089.505073403494</v>
      </c>
      <c r="R10" s="43">
        <v>15366.05163584756</v>
      </c>
      <c r="S10" s="4">
        <v>15219.533861012302</v>
      </c>
      <c r="T10" s="4">
        <v>16644.449722582081</v>
      </c>
      <c r="U10" s="4">
        <v>17866.265797264292</v>
      </c>
      <c r="V10" s="4">
        <v>18902.25456930045</v>
      </c>
      <c r="W10" s="4">
        <v>20531.839570058364</v>
      </c>
      <c r="X10" s="4">
        <v>22403.546309164285</v>
      </c>
      <c r="Y10" s="4">
        <v>25004.031884513977</v>
      </c>
      <c r="Z10" s="4">
        <v>26073.582711779407</v>
      </c>
      <c r="AA10" s="4">
        <v>27021.157230026962</v>
      </c>
      <c r="AB10" s="4">
        <v>27602.958918688804</v>
      </c>
      <c r="AC10" s="4">
        <v>28051.791826309069</v>
      </c>
      <c r="AD10" s="4">
        <v>28718.17227188875</v>
      </c>
      <c r="AE10" s="4">
        <v>27856.60560567454</v>
      </c>
      <c r="AF10" s="4">
        <v>27739.975587080778</v>
      </c>
      <c r="AG10" s="4">
        <v>27568.399714207011</v>
      </c>
      <c r="AH10" s="4">
        <v>27399.907719854004</v>
      </c>
      <c r="AI10" s="4">
        <v>26843.575642338492</v>
      </c>
      <c r="AJ10" s="4">
        <v>27713.154488550881</v>
      </c>
      <c r="AK10" s="4">
        <v>27910.34299717977</v>
      </c>
      <c r="AL10" s="4">
        <v>27542.46415635194</v>
      </c>
      <c r="AM10" s="4">
        <v>27739.951203606899</v>
      </c>
      <c r="AN10" s="4">
        <v>27790.852519576601</v>
      </c>
      <c r="AO10" s="4">
        <v>27960.288669447102</v>
      </c>
      <c r="AP10" s="4">
        <v>27679.545194305902</v>
      </c>
      <c r="AQ10" s="4">
        <v>28012</v>
      </c>
      <c r="AR10" s="4">
        <v>28130</v>
      </c>
      <c r="AS10" s="4">
        <v>28528</v>
      </c>
      <c r="AT10" s="4">
        <v>28757</v>
      </c>
      <c r="AU10" s="4">
        <v>27494</v>
      </c>
      <c r="AV10" s="4">
        <v>28360</v>
      </c>
      <c r="AW10" s="4">
        <v>28781</v>
      </c>
      <c r="AX10" s="4">
        <v>28116</v>
      </c>
      <c r="AY10" s="64">
        <v>26653.431130443099</v>
      </c>
      <c r="AZ10" s="64">
        <v>25502.320659377401</v>
      </c>
      <c r="BA10" s="64">
        <v>24652.356062240498</v>
      </c>
      <c r="BB10" s="64">
        <v>23687.214026452199</v>
      </c>
      <c r="BC10" s="64">
        <v>22777.4423315114</v>
      </c>
      <c r="BD10" s="64">
        <v>21640.547078949399</v>
      </c>
      <c r="BE10" s="64">
        <v>20543.042988022298</v>
      </c>
      <c r="BF10" s="64">
        <v>19460.724336789699</v>
      </c>
      <c r="BG10" s="64">
        <v>19681</v>
      </c>
      <c r="BH10" s="64">
        <v>20090</v>
      </c>
      <c r="BI10" s="64">
        <v>19806</v>
      </c>
      <c r="BJ10" s="64">
        <v>20201</v>
      </c>
      <c r="BK10" s="64">
        <v>20554</v>
      </c>
    </row>
    <row r="11" spans="1:396" ht="25" customHeight="1" x14ac:dyDescent="0.2">
      <c r="A11" s="8" t="s">
        <v>24</v>
      </c>
      <c r="B11" s="8" t="s">
        <v>24</v>
      </c>
      <c r="C11" s="14" t="s">
        <v>25</v>
      </c>
      <c r="D11" s="42">
        <v>98294.720340098342</v>
      </c>
      <c r="E11" s="43">
        <v>84632.959383103604</v>
      </c>
      <c r="F11" s="43">
        <v>90854.577780656342</v>
      </c>
      <c r="G11" s="43">
        <v>94383.780381123099</v>
      </c>
      <c r="H11" s="43">
        <v>89074.940117658218</v>
      </c>
      <c r="I11" s="43">
        <v>87010.82003397221</v>
      </c>
      <c r="J11" s="43">
        <v>84415.791538038568</v>
      </c>
      <c r="K11" s="43">
        <v>84130.845238246766</v>
      </c>
      <c r="L11" s="43">
        <v>86616.471341662706</v>
      </c>
      <c r="M11" s="43">
        <v>85222.632201947024</v>
      </c>
      <c r="N11" s="43">
        <v>83155.569671663266</v>
      </c>
      <c r="O11" s="43">
        <v>84440.262960833614</v>
      </c>
      <c r="P11" s="43">
        <v>83959.219374152119</v>
      </c>
      <c r="Q11" s="43">
        <v>81332.28029870936</v>
      </c>
      <c r="R11" s="43">
        <v>80648.535235078729</v>
      </c>
      <c r="S11" s="4">
        <v>81742.33167105871</v>
      </c>
      <c r="T11" s="4">
        <v>83450.706945998434</v>
      </c>
      <c r="U11" s="4">
        <v>82368.871364187027</v>
      </c>
      <c r="V11" s="4">
        <v>81085.906384898452</v>
      </c>
      <c r="W11" s="4">
        <v>78867.969465511007</v>
      </c>
      <c r="X11" s="4">
        <v>76877.841567674579</v>
      </c>
      <c r="Y11" s="4">
        <v>79285.840279604614</v>
      </c>
      <c r="Z11" s="4">
        <v>76144.591762954238</v>
      </c>
      <c r="AA11" s="4">
        <v>75914.770580081691</v>
      </c>
      <c r="AB11" s="4">
        <v>76990.760153576281</v>
      </c>
      <c r="AC11" s="4">
        <v>80597.975399580493</v>
      </c>
      <c r="AD11" s="4">
        <v>87182.79606982079</v>
      </c>
      <c r="AE11" s="4">
        <v>88150.436144072868</v>
      </c>
      <c r="AF11" s="4">
        <v>86939.468057053818</v>
      </c>
      <c r="AG11" s="4">
        <v>87274.060230133036</v>
      </c>
      <c r="AH11" s="4">
        <v>90500.047464940653</v>
      </c>
      <c r="AI11" s="4">
        <v>93939.157009113478</v>
      </c>
      <c r="AJ11" s="4">
        <v>93230.625480324845</v>
      </c>
      <c r="AK11" s="4">
        <v>95868.698318535608</v>
      </c>
      <c r="AL11" s="4">
        <v>100141.31117885161</v>
      </c>
      <c r="AM11" s="4">
        <v>101931.559171767</v>
      </c>
      <c r="AN11" s="4">
        <v>100975.625621167</v>
      </c>
      <c r="AO11" s="4">
        <v>101480.32859368699</v>
      </c>
      <c r="AP11" s="4">
        <v>105954.428268059</v>
      </c>
      <c r="AQ11" s="4">
        <v>103575</v>
      </c>
      <c r="AR11" s="4">
        <v>103044</v>
      </c>
      <c r="AS11" s="4">
        <v>106971</v>
      </c>
      <c r="AT11" s="4">
        <v>108042</v>
      </c>
      <c r="AU11" s="4">
        <v>101919</v>
      </c>
      <c r="AV11" s="4">
        <v>103433</v>
      </c>
      <c r="AW11" s="4">
        <v>101016</v>
      </c>
      <c r="AX11" s="4">
        <v>103975</v>
      </c>
      <c r="AY11" s="64">
        <v>104216.79671233401</v>
      </c>
      <c r="AZ11" s="64">
        <v>107397.626343711</v>
      </c>
      <c r="BA11" s="64">
        <v>114042.91327171</v>
      </c>
      <c r="BB11" s="64">
        <v>117343.51580603899</v>
      </c>
      <c r="BC11" s="64">
        <v>114846.268614974</v>
      </c>
      <c r="BD11" s="64">
        <v>116870.71370538</v>
      </c>
      <c r="BE11" s="64">
        <v>120591.968711875</v>
      </c>
      <c r="BF11" s="64">
        <v>125803.56742186401</v>
      </c>
      <c r="BG11" s="64">
        <v>123443</v>
      </c>
      <c r="BH11" s="64">
        <v>119047</v>
      </c>
      <c r="BI11" s="64">
        <v>122059</v>
      </c>
      <c r="BJ11" s="64">
        <v>127895</v>
      </c>
      <c r="BK11" s="64">
        <v>123851</v>
      </c>
    </row>
    <row r="12" spans="1:396" ht="25" customHeight="1" x14ac:dyDescent="0.2">
      <c r="A12" s="8" t="s">
        <v>26</v>
      </c>
      <c r="B12" s="8" t="s">
        <v>26</v>
      </c>
      <c r="C12" s="14" t="s">
        <v>27</v>
      </c>
      <c r="D12" s="42">
        <v>34333.543066610051</v>
      </c>
      <c r="E12" s="43">
        <v>32586.748008188748</v>
      </c>
      <c r="F12" s="43">
        <v>37109.290065638532</v>
      </c>
      <c r="G12" s="43">
        <v>34025.526362446966</v>
      </c>
      <c r="H12" s="43">
        <v>34669.119263601671</v>
      </c>
      <c r="I12" s="43">
        <v>35042.412218734717</v>
      </c>
      <c r="J12" s="43">
        <v>37567.903807981063</v>
      </c>
      <c r="K12" s="43">
        <v>36480.95905817506</v>
      </c>
      <c r="L12" s="43">
        <v>35861.810302717327</v>
      </c>
      <c r="M12" s="43">
        <v>37562.159658017699</v>
      </c>
      <c r="N12" s="43">
        <v>39634.754551197344</v>
      </c>
      <c r="O12" s="43">
        <v>37712.760952538112</v>
      </c>
      <c r="P12" s="43">
        <v>38174.807337162762</v>
      </c>
      <c r="Q12" s="43">
        <v>38745.661230857593</v>
      </c>
      <c r="R12" s="43">
        <v>41375.812418594774</v>
      </c>
      <c r="S12" s="4">
        <v>39666.583837382343</v>
      </c>
      <c r="T12" s="4">
        <v>39816.215152764977</v>
      </c>
      <c r="U12" s="4">
        <v>41025.421350367855</v>
      </c>
      <c r="V12" s="4">
        <v>41834.761017593919</v>
      </c>
      <c r="W12" s="4">
        <v>38434.875832954378</v>
      </c>
      <c r="X12" s="4">
        <v>38082.894416522133</v>
      </c>
      <c r="Y12" s="4">
        <v>39676.052000207666</v>
      </c>
      <c r="Z12" s="4">
        <v>41960.652184671133</v>
      </c>
      <c r="AA12" s="4">
        <v>40078.155439481263</v>
      </c>
      <c r="AB12" s="4">
        <v>40530.137968299714</v>
      </c>
      <c r="AC12" s="4">
        <v>42489.479286743524</v>
      </c>
      <c r="AD12" s="4">
        <v>44374.729827089344</v>
      </c>
      <c r="AE12" s="4">
        <v>42038.009535160905</v>
      </c>
      <c r="AF12" s="4">
        <v>42575.906594342145</v>
      </c>
      <c r="AG12" s="4">
        <v>43342.992143222007</v>
      </c>
      <c r="AH12" s="4">
        <v>43985.013621658436</v>
      </c>
      <c r="AI12" s="4">
        <v>41123.431059788403</v>
      </c>
      <c r="AJ12" s="4">
        <v>41966.362510369101</v>
      </c>
      <c r="AK12" s="4">
        <v>40132.240073598303</v>
      </c>
      <c r="AL12" s="4">
        <v>42894.873400929398</v>
      </c>
      <c r="AM12" s="4">
        <v>39230.004672673203</v>
      </c>
      <c r="AN12" s="4">
        <v>38854.828459700402</v>
      </c>
      <c r="AO12" s="4">
        <v>38765.683062169403</v>
      </c>
      <c r="AP12" s="4">
        <v>42271.9237485579</v>
      </c>
      <c r="AQ12" s="4">
        <v>40247</v>
      </c>
      <c r="AR12" s="4">
        <v>41138</v>
      </c>
      <c r="AS12" s="4">
        <v>42466</v>
      </c>
      <c r="AT12" s="4">
        <v>44030</v>
      </c>
      <c r="AU12" s="4">
        <v>40318</v>
      </c>
      <c r="AV12" s="4">
        <v>40753</v>
      </c>
      <c r="AW12" s="4">
        <v>41847</v>
      </c>
      <c r="AX12" s="4">
        <v>45082</v>
      </c>
      <c r="AY12" s="64">
        <v>41587.369532620702</v>
      </c>
      <c r="AZ12" s="64">
        <v>41044.849771056703</v>
      </c>
      <c r="BA12" s="64">
        <v>42483.332481033598</v>
      </c>
      <c r="BB12" s="64">
        <v>46107.372297921502</v>
      </c>
      <c r="BC12" s="64">
        <v>41964.860890849399</v>
      </c>
      <c r="BD12" s="64">
        <v>41498.3716159135</v>
      </c>
      <c r="BE12" s="64">
        <v>42945.412488510301</v>
      </c>
      <c r="BF12" s="64">
        <v>47316.259595928997</v>
      </c>
      <c r="BG12" s="64">
        <v>42890</v>
      </c>
      <c r="BH12" s="64">
        <v>43417</v>
      </c>
      <c r="BI12" s="64">
        <v>48528</v>
      </c>
      <c r="BJ12" s="64">
        <v>46379</v>
      </c>
      <c r="BK12" s="64">
        <v>44567</v>
      </c>
    </row>
    <row r="13" spans="1:396" s="9" customFormat="1" ht="10.5" x14ac:dyDescent="0.25">
      <c r="A13" s="30" t="s">
        <v>28</v>
      </c>
      <c r="B13" s="30" t="s">
        <v>28</v>
      </c>
      <c r="C13" s="24" t="s">
        <v>29</v>
      </c>
      <c r="D13" s="66">
        <f t="shared" ref="D13:BI13" si="7">SUM(D14:D19)</f>
        <v>109712.90068887846</v>
      </c>
      <c r="E13" s="66">
        <f t="shared" si="7"/>
        <v>110040.40774498681</v>
      </c>
      <c r="F13" s="66">
        <f t="shared" si="7"/>
        <v>108788.42029938256</v>
      </c>
      <c r="G13" s="66">
        <f t="shared" si="7"/>
        <v>106483.02309868982</v>
      </c>
      <c r="H13" s="66">
        <f t="shared" si="7"/>
        <v>104303.71252760106</v>
      </c>
      <c r="I13" s="66">
        <f t="shared" si="7"/>
        <v>101296.84807474015</v>
      </c>
      <c r="J13" s="66">
        <f t="shared" si="7"/>
        <v>99019.337146917387</v>
      </c>
      <c r="K13" s="66">
        <f t="shared" si="7"/>
        <v>98730.387833250643</v>
      </c>
      <c r="L13" s="66">
        <f t="shared" si="7"/>
        <v>98486.375948390763</v>
      </c>
      <c r="M13" s="66">
        <f t="shared" si="7"/>
        <v>97496.697292665485</v>
      </c>
      <c r="N13" s="66">
        <f t="shared" si="7"/>
        <v>95753.489350884483</v>
      </c>
      <c r="O13" s="66">
        <f t="shared" si="7"/>
        <v>93990.487695725518</v>
      </c>
      <c r="P13" s="66">
        <f t="shared" si="7"/>
        <v>93021.155541914806</v>
      </c>
      <c r="Q13" s="66">
        <f t="shared" si="7"/>
        <v>89220.515384924118</v>
      </c>
      <c r="R13" s="66">
        <f t="shared" si="7"/>
        <v>88299.398947821799</v>
      </c>
      <c r="S13" s="66">
        <f t="shared" si="7"/>
        <v>89145.580846799596</v>
      </c>
      <c r="T13" s="66">
        <f t="shared" si="7"/>
        <v>89982.732518467994</v>
      </c>
      <c r="U13" s="66">
        <f t="shared" si="7"/>
        <v>90263.612333091543</v>
      </c>
      <c r="V13" s="66">
        <f t="shared" si="7"/>
        <v>88122.822716390743</v>
      </c>
      <c r="W13" s="66">
        <f t="shared" si="7"/>
        <v>88318.116149125824</v>
      </c>
      <c r="X13" s="66">
        <f t="shared" si="7"/>
        <v>89596.18819697242</v>
      </c>
      <c r="Y13" s="66">
        <f t="shared" si="7"/>
        <v>88524.341313478682</v>
      </c>
      <c r="Z13" s="66">
        <f t="shared" si="7"/>
        <v>90246.729620525788</v>
      </c>
      <c r="AA13" s="66">
        <f t="shared" si="7"/>
        <v>91031.300090915989</v>
      </c>
      <c r="AB13" s="66">
        <f t="shared" si="7"/>
        <v>94061.182097485711</v>
      </c>
      <c r="AC13" s="66">
        <f t="shared" si="7"/>
        <v>95201.139730630253</v>
      </c>
      <c r="AD13" s="66">
        <f t="shared" si="7"/>
        <v>95004.434383685933</v>
      </c>
      <c r="AE13" s="66">
        <f t="shared" si="7"/>
        <v>90381.388969237843</v>
      </c>
      <c r="AF13" s="66">
        <f t="shared" si="7"/>
        <v>91134.123820102031</v>
      </c>
      <c r="AG13" s="66">
        <f t="shared" si="7"/>
        <v>92063.124446525704</v>
      </c>
      <c r="AH13" s="66">
        <f t="shared" si="7"/>
        <v>90997.785370264392</v>
      </c>
      <c r="AI13" s="66">
        <f t="shared" si="7"/>
        <v>87590.948990682562</v>
      </c>
      <c r="AJ13" s="66">
        <f t="shared" si="7"/>
        <v>87410.810574686358</v>
      </c>
      <c r="AK13" s="66">
        <f t="shared" si="7"/>
        <v>87689.974611118683</v>
      </c>
      <c r="AL13" s="66">
        <f t="shared" si="7"/>
        <v>85348.192785303007</v>
      </c>
      <c r="AM13" s="66">
        <f t="shared" si="7"/>
        <v>85126.138768492034</v>
      </c>
      <c r="AN13" s="66">
        <f t="shared" si="7"/>
        <v>86466.764448854636</v>
      </c>
      <c r="AO13" s="66">
        <f t="shared" si="7"/>
        <v>88982.746863789376</v>
      </c>
      <c r="AP13" s="66">
        <f t="shared" si="7"/>
        <v>87816.033417535524</v>
      </c>
      <c r="AQ13" s="66">
        <f t="shared" si="7"/>
        <v>86292</v>
      </c>
      <c r="AR13" s="66">
        <f t="shared" si="7"/>
        <v>85709</v>
      </c>
      <c r="AS13" s="66">
        <f t="shared" si="7"/>
        <v>85435</v>
      </c>
      <c r="AT13" s="66">
        <f t="shared" si="7"/>
        <v>84231</v>
      </c>
      <c r="AU13" s="66">
        <f t="shared" si="7"/>
        <v>73210</v>
      </c>
      <c r="AV13" s="66">
        <f t="shared" si="7"/>
        <v>73265</v>
      </c>
      <c r="AW13" s="66">
        <f t="shared" si="7"/>
        <v>71318</v>
      </c>
      <c r="AX13" s="66">
        <f t="shared" si="7"/>
        <v>71415</v>
      </c>
      <c r="AY13" s="66">
        <f t="shared" si="7"/>
        <v>70773.469919534502</v>
      </c>
      <c r="AZ13" s="66">
        <f t="shared" si="7"/>
        <v>71069.049308001326</v>
      </c>
      <c r="BA13" s="66">
        <f t="shared" si="7"/>
        <v>72334.971598705233</v>
      </c>
      <c r="BB13" s="66">
        <f t="shared" si="7"/>
        <v>77551.195659517529</v>
      </c>
      <c r="BC13" s="66">
        <f t="shared" si="7"/>
        <v>76370.566198556582</v>
      </c>
      <c r="BD13" s="66">
        <f t="shared" si="7"/>
        <v>76603.052263602935</v>
      </c>
      <c r="BE13" s="66">
        <f t="shared" si="7"/>
        <v>75493.141680434303</v>
      </c>
      <c r="BF13" s="66">
        <f t="shared" si="7"/>
        <v>76774.380215330792</v>
      </c>
      <c r="BG13" s="66">
        <f t="shared" si="7"/>
        <v>75087</v>
      </c>
      <c r="BH13" s="66">
        <f t="shared" si="7"/>
        <v>75852</v>
      </c>
      <c r="BI13" s="66">
        <f t="shared" si="7"/>
        <v>76518</v>
      </c>
      <c r="BJ13" s="66">
        <v>75972</v>
      </c>
      <c r="BK13" s="66">
        <v>75858</v>
      </c>
    </row>
    <row r="14" spans="1:396" ht="26" x14ac:dyDescent="0.2">
      <c r="A14" s="8" t="s">
        <v>30</v>
      </c>
      <c r="B14" s="8" t="s">
        <v>30</v>
      </c>
      <c r="C14" s="14" t="s">
        <v>31</v>
      </c>
      <c r="D14" s="42">
        <v>9508.2082483946397</v>
      </c>
      <c r="E14" s="43">
        <v>10527.211026748528</v>
      </c>
      <c r="F14" s="43">
        <v>10365.075478179981</v>
      </c>
      <c r="G14" s="43">
        <v>10191.595765313172</v>
      </c>
      <c r="H14" s="43">
        <v>10243.520186688185</v>
      </c>
      <c r="I14" s="43">
        <v>9553.4400397156242</v>
      </c>
      <c r="J14" s="43">
        <v>9209.19600561056</v>
      </c>
      <c r="K14" s="43">
        <v>9163.9628981943297</v>
      </c>
      <c r="L14" s="43">
        <v>9013.2566767425997</v>
      </c>
      <c r="M14" s="43">
        <v>9130.7412918103837</v>
      </c>
      <c r="N14" s="43">
        <v>8771.6019897277583</v>
      </c>
      <c r="O14" s="43">
        <v>8556.0694800921428</v>
      </c>
      <c r="P14" s="43">
        <v>8537.4487086306926</v>
      </c>
      <c r="Q14" s="43">
        <v>8632.8910061200841</v>
      </c>
      <c r="R14" s="43">
        <v>8737.4646176838542</v>
      </c>
      <c r="S14" s="4">
        <v>8426.3734171774304</v>
      </c>
      <c r="T14" s="4">
        <v>8774.3091118016855</v>
      </c>
      <c r="U14" s="4">
        <v>9111.6252329791969</v>
      </c>
      <c r="V14" s="4">
        <v>9233.849529136749</v>
      </c>
      <c r="W14" s="4">
        <v>9515.6499863149984</v>
      </c>
      <c r="X14" s="4">
        <v>9909.1479583860801</v>
      </c>
      <c r="Y14" s="4">
        <v>10056.711750033815</v>
      </c>
      <c r="Z14" s="4">
        <v>10450.378049253866</v>
      </c>
      <c r="AA14" s="4">
        <v>10469.280541849415</v>
      </c>
      <c r="AB14" s="4">
        <v>10196.229532163743</v>
      </c>
      <c r="AC14" s="4">
        <v>9803.4731359649122</v>
      </c>
      <c r="AD14" s="4">
        <v>9160.8815789473683</v>
      </c>
      <c r="AE14" s="4">
        <v>8740.7780812937053</v>
      </c>
      <c r="AF14" s="4">
        <v>8706.9169580419566</v>
      </c>
      <c r="AG14" s="4">
        <v>8913.3441870629376</v>
      </c>
      <c r="AH14" s="4">
        <v>8867.4755244755233</v>
      </c>
      <c r="AI14" s="4">
        <v>8520.3710907459608</v>
      </c>
      <c r="AJ14" s="4">
        <v>8201.1444982055928</v>
      </c>
      <c r="AK14" s="4">
        <v>7639.7917681363724</v>
      </c>
      <c r="AL14" s="4">
        <v>7243.0061522686492</v>
      </c>
      <c r="AM14" s="4">
        <v>7271.3521241830103</v>
      </c>
      <c r="AN14" s="4">
        <v>7454.1872549019599</v>
      </c>
      <c r="AO14" s="4">
        <v>7733.0235294117601</v>
      </c>
      <c r="AP14" s="4">
        <v>7454.0104575163396</v>
      </c>
      <c r="AQ14" s="4">
        <v>7355</v>
      </c>
      <c r="AR14" s="4">
        <v>7376</v>
      </c>
      <c r="AS14" s="4">
        <v>7563</v>
      </c>
      <c r="AT14" s="4">
        <v>7637</v>
      </c>
      <c r="AU14" s="4">
        <v>7107</v>
      </c>
      <c r="AV14" s="4">
        <v>6993</v>
      </c>
      <c r="AW14" s="4">
        <v>6530</v>
      </c>
      <c r="AX14" s="4">
        <v>6583</v>
      </c>
      <c r="AY14" s="64">
        <v>6886.6073055540301</v>
      </c>
      <c r="AZ14" s="64">
        <v>7043.6518375309797</v>
      </c>
      <c r="BA14" s="64">
        <v>7034.5634790716904</v>
      </c>
      <c r="BB14" s="64">
        <v>7223.5505618153202</v>
      </c>
      <c r="BC14" s="64">
        <v>7113.5284700013299</v>
      </c>
      <c r="BD14" s="64">
        <v>6996.2208458116002</v>
      </c>
      <c r="BE14" s="64">
        <v>7090.9436134069401</v>
      </c>
      <c r="BF14" s="64">
        <v>7054.6880122606299</v>
      </c>
      <c r="BG14" s="64">
        <v>7026</v>
      </c>
      <c r="BH14" s="64">
        <v>7073</v>
      </c>
      <c r="BI14" s="64">
        <v>7031</v>
      </c>
      <c r="BJ14" s="64">
        <v>7028</v>
      </c>
      <c r="BK14" s="64">
        <v>7091</v>
      </c>
    </row>
    <row r="15" spans="1:396" ht="13" x14ac:dyDescent="0.2">
      <c r="A15" s="8" t="s">
        <v>32</v>
      </c>
      <c r="B15" s="8" t="s">
        <v>32</v>
      </c>
      <c r="C15" s="14" t="s">
        <v>33</v>
      </c>
      <c r="D15" s="42">
        <v>26149.967552897477</v>
      </c>
      <c r="E15" s="43">
        <v>25232.706760399236</v>
      </c>
      <c r="F15" s="43">
        <v>25233.817427662882</v>
      </c>
      <c r="G15" s="43">
        <v>25964.97009793183</v>
      </c>
      <c r="H15" s="43">
        <v>25708.270834115709</v>
      </c>
      <c r="I15" s="43">
        <v>24005.059283840725</v>
      </c>
      <c r="J15" s="43">
        <v>24470.933053033532</v>
      </c>
      <c r="K15" s="43">
        <v>24252.740747917138</v>
      </c>
      <c r="L15" s="43">
        <v>23874.345969272108</v>
      </c>
      <c r="M15" s="43">
        <v>23163.452334461672</v>
      </c>
      <c r="N15" s="43">
        <v>22547.262154645807</v>
      </c>
      <c r="O15" s="43">
        <v>21900.579833811258</v>
      </c>
      <c r="P15" s="43">
        <v>21599.773968506477</v>
      </c>
      <c r="Q15" s="43">
        <v>21830.464096153653</v>
      </c>
      <c r="R15" s="43">
        <v>20801.29012140644</v>
      </c>
      <c r="S15" s="4">
        <v>21236.54176322791</v>
      </c>
      <c r="T15" s="4">
        <v>21397.470046797094</v>
      </c>
      <c r="U15" s="4">
        <v>21441.336982400404</v>
      </c>
      <c r="V15" s="4">
        <v>21195.789526967808</v>
      </c>
      <c r="W15" s="4">
        <v>21070.960500102105</v>
      </c>
      <c r="X15" s="4">
        <v>20804.770565042534</v>
      </c>
      <c r="Y15" s="4">
        <v>20849.86244318738</v>
      </c>
      <c r="Z15" s="4">
        <v>21601.695497559751</v>
      </c>
      <c r="AA15" s="4">
        <v>21354.841547091681</v>
      </c>
      <c r="AB15" s="4">
        <v>22600.91125770416</v>
      </c>
      <c r="AC15" s="4">
        <v>23166.825777638671</v>
      </c>
      <c r="AD15" s="4">
        <v>23398.504044684127</v>
      </c>
      <c r="AE15" s="4">
        <v>23254.226873689728</v>
      </c>
      <c r="AF15" s="4">
        <v>22728.478773584906</v>
      </c>
      <c r="AG15" s="4">
        <v>22765.546383647797</v>
      </c>
      <c r="AH15" s="4">
        <v>22360.833944793849</v>
      </c>
      <c r="AI15" s="4">
        <v>22093.097181685262</v>
      </c>
      <c r="AJ15" s="4">
        <v>21690.81162220976</v>
      </c>
      <c r="AK15" s="4">
        <v>21035.697479532879</v>
      </c>
      <c r="AL15" s="4">
        <v>20476.948148321891</v>
      </c>
      <c r="AM15" s="4">
        <v>20425.779686830101</v>
      </c>
      <c r="AN15" s="4">
        <v>20927.785923809399</v>
      </c>
      <c r="AO15" s="4">
        <v>21767.253428443099</v>
      </c>
      <c r="AP15" s="4">
        <v>21984.687872178802</v>
      </c>
      <c r="AQ15" s="4">
        <v>21668</v>
      </c>
      <c r="AR15" s="4">
        <v>21382</v>
      </c>
      <c r="AS15" s="4">
        <v>21051</v>
      </c>
      <c r="AT15" s="4">
        <v>20991</v>
      </c>
      <c r="AU15" s="4">
        <v>18358</v>
      </c>
      <c r="AV15" s="4">
        <v>17421</v>
      </c>
      <c r="AW15" s="4">
        <v>18171</v>
      </c>
      <c r="AX15" s="4">
        <v>19104</v>
      </c>
      <c r="AY15" s="64">
        <v>18262.083573532102</v>
      </c>
      <c r="AZ15" s="64">
        <v>18124.7632564716</v>
      </c>
      <c r="BA15" s="64">
        <v>18858.334172719799</v>
      </c>
      <c r="BB15" s="64">
        <v>20726.154351950201</v>
      </c>
      <c r="BC15" s="64">
        <v>20872.3996670778</v>
      </c>
      <c r="BD15" s="64">
        <v>20354.049938519202</v>
      </c>
      <c r="BE15" s="64">
        <v>20973.607401628102</v>
      </c>
      <c r="BF15" s="64">
        <v>22604.772274426799</v>
      </c>
      <c r="BG15" s="64">
        <v>22137</v>
      </c>
      <c r="BH15" s="64">
        <v>22717</v>
      </c>
      <c r="BI15" s="64">
        <v>22106</v>
      </c>
      <c r="BJ15" s="64">
        <v>22230</v>
      </c>
      <c r="BK15" s="64">
        <v>22441</v>
      </c>
    </row>
    <row r="16" spans="1:396" ht="13" x14ac:dyDescent="0.2">
      <c r="A16" s="8" t="s">
        <v>34</v>
      </c>
      <c r="B16" s="8" t="s">
        <v>34</v>
      </c>
      <c r="C16" s="14" t="s">
        <v>35</v>
      </c>
      <c r="D16" s="42">
        <v>5349.6142994311076</v>
      </c>
      <c r="E16" s="43">
        <v>5415.4451583071441</v>
      </c>
      <c r="F16" s="43">
        <v>5355.1508591363445</v>
      </c>
      <c r="G16" s="43">
        <v>5206.7455221927721</v>
      </c>
      <c r="H16" s="43">
        <v>5123.0311614747006</v>
      </c>
      <c r="I16" s="43">
        <v>5102.1851643993023</v>
      </c>
      <c r="J16" s="43">
        <v>5120.103072225902</v>
      </c>
      <c r="K16" s="43">
        <v>4984.1916877159747</v>
      </c>
      <c r="L16" s="43">
        <v>4940.5774332910505</v>
      </c>
      <c r="M16" s="43">
        <v>5012.8882250482729</v>
      </c>
      <c r="N16" s="43">
        <v>4705.3922474732726</v>
      </c>
      <c r="O16" s="43">
        <v>4618.486278342355</v>
      </c>
      <c r="P16" s="43">
        <v>4646.3345470085033</v>
      </c>
      <c r="Q16" s="43">
        <v>4482.1607512721939</v>
      </c>
      <c r="R16" s="43">
        <v>4587.5728129756508</v>
      </c>
      <c r="S16" s="4">
        <v>4499.7097639903795</v>
      </c>
      <c r="T16" s="4">
        <v>4744.82534417237</v>
      </c>
      <c r="U16" s="4">
        <v>4754.1921744262208</v>
      </c>
      <c r="V16" s="4">
        <v>4756.4428720381547</v>
      </c>
      <c r="W16" s="4">
        <v>4684.5047381315298</v>
      </c>
      <c r="X16" s="4">
        <v>4565.2035737434717</v>
      </c>
      <c r="Y16" s="4">
        <v>4572.7758122368441</v>
      </c>
      <c r="Z16" s="4">
        <v>4719.6364381697294</v>
      </c>
      <c r="AA16" s="4">
        <v>4682.7562749888939</v>
      </c>
      <c r="AB16" s="4">
        <v>4902.3686139493566</v>
      </c>
      <c r="AC16" s="4">
        <v>4858.5101621501553</v>
      </c>
      <c r="AD16" s="4">
        <v>4945.4113727232334</v>
      </c>
      <c r="AE16" s="4">
        <v>5040.934794314021</v>
      </c>
      <c r="AF16" s="4">
        <v>5640.1614258022828</v>
      </c>
      <c r="AG16" s="4">
        <v>5917.3043290975656</v>
      </c>
      <c r="AH16" s="4">
        <v>6312.2313159595087</v>
      </c>
      <c r="AI16" s="4">
        <v>5874.4163081352826</v>
      </c>
      <c r="AJ16" s="4">
        <v>5951.2973645249667</v>
      </c>
      <c r="AK16" s="4">
        <v>5927.5730699234919</v>
      </c>
      <c r="AL16" s="4">
        <v>5946.4865627045365</v>
      </c>
      <c r="AM16" s="4">
        <v>5603.6134859841204</v>
      </c>
      <c r="AN16" s="4">
        <v>5870.1380930719797</v>
      </c>
      <c r="AO16" s="4">
        <v>5819.7742867903899</v>
      </c>
      <c r="AP16" s="4">
        <v>5913.9197503557698</v>
      </c>
      <c r="AQ16" s="4">
        <v>5742</v>
      </c>
      <c r="AR16" s="4">
        <v>5647</v>
      </c>
      <c r="AS16" s="4">
        <v>5634</v>
      </c>
      <c r="AT16" s="4">
        <v>5518</v>
      </c>
      <c r="AU16" s="4">
        <v>4397</v>
      </c>
      <c r="AV16" s="4">
        <v>4807</v>
      </c>
      <c r="AW16" s="4">
        <v>5006</v>
      </c>
      <c r="AX16" s="4">
        <v>5059</v>
      </c>
      <c r="AY16" s="64">
        <v>5214.0238909375103</v>
      </c>
      <c r="AZ16" s="64">
        <v>4979.2732223102403</v>
      </c>
      <c r="BA16" s="64">
        <v>4979.6252234599697</v>
      </c>
      <c r="BB16" s="64">
        <v>5086.8043226796999</v>
      </c>
      <c r="BC16" s="64">
        <v>5226.8015070841202</v>
      </c>
      <c r="BD16" s="64">
        <v>5103.1249430396201</v>
      </c>
      <c r="BE16" s="64">
        <v>4683.0731993508298</v>
      </c>
      <c r="BF16" s="64">
        <v>4677.4812784363803</v>
      </c>
      <c r="BG16" s="64">
        <v>4622</v>
      </c>
      <c r="BH16" s="64">
        <v>4704</v>
      </c>
      <c r="BI16" s="64">
        <v>4709</v>
      </c>
      <c r="BJ16" s="64">
        <v>4661</v>
      </c>
      <c r="BK16" s="64">
        <v>4642</v>
      </c>
    </row>
    <row r="17" spans="1:63" ht="26" x14ac:dyDescent="0.2">
      <c r="A17" s="8" t="s">
        <v>36</v>
      </c>
      <c r="B17" s="8" t="s">
        <v>36</v>
      </c>
      <c r="C17" s="14" t="s">
        <v>37</v>
      </c>
      <c r="D17" s="42">
        <v>53668.308153389306</v>
      </c>
      <c r="E17" s="43">
        <v>54401.362023704089</v>
      </c>
      <c r="F17" s="43">
        <v>53845.663985452571</v>
      </c>
      <c r="G17" s="43">
        <v>51052.194309612823</v>
      </c>
      <c r="H17" s="43">
        <v>49042.332696633741</v>
      </c>
      <c r="I17" s="43">
        <v>48634.073101465736</v>
      </c>
      <c r="J17" s="43">
        <v>46312.616381299791</v>
      </c>
      <c r="K17" s="43">
        <v>47267.891849993342</v>
      </c>
      <c r="L17" s="43">
        <v>47081.420447661927</v>
      </c>
      <c r="M17" s="43">
        <v>46828.956244479596</v>
      </c>
      <c r="N17" s="43">
        <v>47194.096651174623</v>
      </c>
      <c r="O17" s="43">
        <v>46110.575569125438</v>
      </c>
      <c r="P17" s="43">
        <v>45394.019498839094</v>
      </c>
      <c r="Q17" s="43">
        <v>41817.107042727599</v>
      </c>
      <c r="R17" s="43">
        <v>41504.972138964229</v>
      </c>
      <c r="S17" s="4">
        <v>41175.529372665209</v>
      </c>
      <c r="T17" s="4">
        <v>40859.740924136073</v>
      </c>
      <c r="U17" s="4">
        <v>40945.070571447541</v>
      </c>
      <c r="V17" s="4">
        <v>40164.552949815443</v>
      </c>
      <c r="W17" s="4">
        <v>40096.294940699816</v>
      </c>
      <c r="X17" s="4">
        <v>40488.467813574411</v>
      </c>
      <c r="Y17" s="4">
        <v>39904.411818394728</v>
      </c>
      <c r="Z17" s="4">
        <v>40592.424178705594</v>
      </c>
      <c r="AA17" s="4">
        <v>41003.118411339143</v>
      </c>
      <c r="AB17" s="4">
        <v>42336.749003395838</v>
      </c>
      <c r="AC17" s="4">
        <v>43428.613612874651</v>
      </c>
      <c r="AD17" s="4">
        <v>44113.139376937841</v>
      </c>
      <c r="AE17" s="4">
        <v>39599.878956516863</v>
      </c>
      <c r="AF17" s="4">
        <v>40451.96445092377</v>
      </c>
      <c r="AG17" s="4">
        <v>40739.908393843391</v>
      </c>
      <c r="AH17" s="4">
        <v>39117.946508172361</v>
      </c>
      <c r="AI17" s="4">
        <v>36314.021656947451</v>
      </c>
      <c r="AJ17" s="4">
        <v>36736.677087156801</v>
      </c>
      <c r="AK17" s="4">
        <v>38163.098455852618</v>
      </c>
      <c r="AL17" s="4">
        <v>37630.43809462629</v>
      </c>
      <c r="AM17" s="4">
        <v>37462.174778952402</v>
      </c>
      <c r="AN17" s="4">
        <v>38056.675080604298</v>
      </c>
      <c r="AO17" s="4">
        <v>39313.594996443098</v>
      </c>
      <c r="AP17" s="4">
        <v>38511.246822665402</v>
      </c>
      <c r="AQ17" s="4">
        <v>37741</v>
      </c>
      <c r="AR17" s="4">
        <v>37595</v>
      </c>
      <c r="AS17" s="4">
        <v>37352</v>
      </c>
      <c r="AT17" s="4">
        <v>36998</v>
      </c>
      <c r="AU17" s="4">
        <v>31566</v>
      </c>
      <c r="AV17" s="4">
        <v>32511</v>
      </c>
      <c r="AW17" s="4">
        <v>30387</v>
      </c>
      <c r="AX17" s="4">
        <v>29793</v>
      </c>
      <c r="AY17" s="64">
        <v>29370.071180877199</v>
      </c>
      <c r="AZ17" s="64">
        <v>29922.5232629526</v>
      </c>
      <c r="BA17" s="64">
        <v>30297.122335783501</v>
      </c>
      <c r="BB17" s="64">
        <v>33754.526143749201</v>
      </c>
      <c r="BC17" s="64">
        <v>32416.339377261898</v>
      </c>
      <c r="BD17" s="64">
        <v>33467.303882503002</v>
      </c>
      <c r="BE17" s="64">
        <v>31743.367554519999</v>
      </c>
      <c r="BF17" s="64">
        <v>31785.4255823286</v>
      </c>
      <c r="BG17" s="64">
        <v>30844</v>
      </c>
      <c r="BH17" s="64">
        <v>30735</v>
      </c>
      <c r="BI17" s="64">
        <v>32063</v>
      </c>
      <c r="BJ17" s="64">
        <v>31618</v>
      </c>
      <c r="BK17" s="64">
        <v>31506</v>
      </c>
    </row>
    <row r="18" spans="1:63" ht="26" x14ac:dyDescent="0.2">
      <c r="A18" s="8" t="s">
        <v>38</v>
      </c>
      <c r="B18" s="8" t="s">
        <v>38</v>
      </c>
      <c r="C18" s="14" t="s">
        <v>39</v>
      </c>
      <c r="D18" s="42">
        <v>5587.0094973692321</v>
      </c>
      <c r="E18" s="43">
        <v>5606.7084287648777</v>
      </c>
      <c r="F18" s="43">
        <v>5642.4517267281772</v>
      </c>
      <c r="G18" s="43">
        <v>5808.8774498068551</v>
      </c>
      <c r="H18" s="43">
        <v>5560.244613139037</v>
      </c>
      <c r="I18" s="43">
        <v>5450.5491165921603</v>
      </c>
      <c r="J18" s="43">
        <v>5902.482707294067</v>
      </c>
      <c r="K18" s="43">
        <v>5791.4618559177179</v>
      </c>
      <c r="L18" s="43">
        <v>5582.3219226604806</v>
      </c>
      <c r="M18" s="43">
        <v>5484.6334350246407</v>
      </c>
      <c r="N18" s="43">
        <v>5253.143440392535</v>
      </c>
      <c r="O18" s="43">
        <v>5360.9219582677897</v>
      </c>
      <c r="P18" s="43">
        <v>5081.6473832399652</v>
      </c>
      <c r="Q18" s="43">
        <v>4856.600283250601</v>
      </c>
      <c r="R18" s="43">
        <v>4772.4969366161713</v>
      </c>
      <c r="S18" s="4">
        <v>4631.4105513856648</v>
      </c>
      <c r="T18" s="4">
        <v>4576.1507928973451</v>
      </c>
      <c r="U18" s="4">
        <v>4568.4294682326026</v>
      </c>
      <c r="V18" s="4">
        <v>4377.6204663965927</v>
      </c>
      <c r="W18" s="4">
        <v>4343.3003247674214</v>
      </c>
      <c r="X18" s="4">
        <v>4471.5512857298409</v>
      </c>
      <c r="Y18" s="4">
        <v>4328.8357561451203</v>
      </c>
      <c r="Z18" s="4">
        <v>4471.4052374159364</v>
      </c>
      <c r="AA18" s="4">
        <v>4691.294740218088</v>
      </c>
      <c r="AB18" s="4">
        <v>4801.6335257643786</v>
      </c>
      <c r="AC18" s="4">
        <v>4939.2094291212316</v>
      </c>
      <c r="AD18" s="4">
        <v>5176.3008338678637</v>
      </c>
      <c r="AE18" s="4">
        <v>5180.8759474949165</v>
      </c>
      <c r="AF18" s="4">
        <v>5209.3181734146792</v>
      </c>
      <c r="AG18" s="4">
        <v>5252.1353300055462</v>
      </c>
      <c r="AH18" s="4">
        <v>5207.887964503605</v>
      </c>
      <c r="AI18" s="4">
        <v>5340.8921277780191</v>
      </c>
      <c r="AJ18" s="4">
        <v>5179.9184610200746</v>
      </c>
      <c r="AK18" s="4">
        <v>5099.0180077690547</v>
      </c>
      <c r="AL18" s="4">
        <v>5084.2520107238597</v>
      </c>
      <c r="AM18" s="4">
        <v>5122.99390134035</v>
      </c>
      <c r="AN18" s="4">
        <v>4997.5580612352796</v>
      </c>
      <c r="AO18" s="4">
        <v>5165.16002001367</v>
      </c>
      <c r="AP18" s="4">
        <v>5452.7475269566603</v>
      </c>
      <c r="AQ18" s="4">
        <v>5499</v>
      </c>
      <c r="AR18" s="4">
        <v>5649</v>
      </c>
      <c r="AS18" s="4">
        <v>5874</v>
      </c>
      <c r="AT18" s="4">
        <v>5631</v>
      </c>
      <c r="AU18" s="4">
        <v>5122</v>
      </c>
      <c r="AV18" s="4">
        <v>4879</v>
      </c>
      <c r="AW18" s="4">
        <v>4266</v>
      </c>
      <c r="AX18" s="4">
        <v>4790</v>
      </c>
      <c r="AY18" s="64">
        <v>4900.9922046000902</v>
      </c>
      <c r="AZ18" s="64">
        <v>4909.7434915714603</v>
      </c>
      <c r="BA18" s="64">
        <v>4808.6600670376702</v>
      </c>
      <c r="BB18" s="64">
        <v>4931.6637590567798</v>
      </c>
      <c r="BC18" s="64">
        <v>5009.5746268529401</v>
      </c>
      <c r="BD18" s="64">
        <v>4914.9287706661798</v>
      </c>
      <c r="BE18" s="64">
        <v>5075.8443833029396</v>
      </c>
      <c r="BF18" s="64">
        <v>4974.78892731203</v>
      </c>
      <c r="BG18" s="64">
        <v>5023</v>
      </c>
      <c r="BH18" s="64">
        <v>5105</v>
      </c>
      <c r="BI18" s="64">
        <v>5111</v>
      </c>
      <c r="BJ18" s="64">
        <v>5187</v>
      </c>
      <c r="BK18" s="64">
        <v>5014</v>
      </c>
    </row>
    <row r="19" spans="1:63" ht="13" x14ac:dyDescent="0.2">
      <c r="A19" s="8" t="s">
        <v>40</v>
      </c>
      <c r="B19" s="8" t="s">
        <v>40</v>
      </c>
      <c r="C19" s="14" t="s">
        <v>41</v>
      </c>
      <c r="D19" s="42">
        <v>9449.7929373967108</v>
      </c>
      <c r="E19" s="43">
        <v>8856.9743470629346</v>
      </c>
      <c r="F19" s="43">
        <v>8346.2608222226008</v>
      </c>
      <c r="G19" s="43">
        <v>8258.6399538323676</v>
      </c>
      <c r="H19" s="43">
        <v>8626.3130355496869</v>
      </c>
      <c r="I19" s="43">
        <v>8551.5413687266118</v>
      </c>
      <c r="J19" s="43">
        <v>8004.0059274535361</v>
      </c>
      <c r="K19" s="43">
        <v>7270.1387935121375</v>
      </c>
      <c r="L19" s="43">
        <v>7994.4534987625821</v>
      </c>
      <c r="M19" s="43">
        <v>7876.0257618409269</v>
      </c>
      <c r="N19" s="43">
        <v>7281.9928674704906</v>
      </c>
      <c r="O19" s="43">
        <v>7443.8545760865454</v>
      </c>
      <c r="P19" s="43">
        <v>7761.9314356900686</v>
      </c>
      <c r="Q19" s="43">
        <v>7601.2922053999773</v>
      </c>
      <c r="R19" s="43">
        <v>7895.602320175457</v>
      </c>
      <c r="S19" s="4">
        <v>9176.0159783530107</v>
      </c>
      <c r="T19" s="4">
        <v>9630.2362986634198</v>
      </c>
      <c r="U19" s="4">
        <v>9442.9579036055839</v>
      </c>
      <c r="V19" s="4">
        <v>8394.5673720359973</v>
      </c>
      <c r="W19" s="4">
        <v>8607.4056591099652</v>
      </c>
      <c r="X19" s="4">
        <v>9357.0470004960771</v>
      </c>
      <c r="Y19" s="4">
        <v>8811.7437334807746</v>
      </c>
      <c r="Z19" s="4">
        <v>8411.1902194209051</v>
      </c>
      <c r="AA19" s="4">
        <v>8830.008575428772</v>
      </c>
      <c r="AB19" s="4">
        <v>9223.2901645082256</v>
      </c>
      <c r="AC19" s="4">
        <v>9004.5076128806431</v>
      </c>
      <c r="AD19" s="4">
        <v>8210.197176525493</v>
      </c>
      <c r="AE19" s="4">
        <v>8564.6943159286184</v>
      </c>
      <c r="AF19" s="4">
        <v>8397.2840383344355</v>
      </c>
      <c r="AG19" s="4">
        <v>8474.885822868473</v>
      </c>
      <c r="AH19" s="4">
        <v>9131.4101123595501</v>
      </c>
      <c r="AI19" s="4">
        <v>9448.1506253905809</v>
      </c>
      <c r="AJ19" s="4">
        <v>9650.9615415691587</v>
      </c>
      <c r="AK19" s="4">
        <v>9824.7958299042602</v>
      </c>
      <c r="AL19" s="4">
        <v>8967.0618166577606</v>
      </c>
      <c r="AM19" s="4">
        <v>9240.2247912020594</v>
      </c>
      <c r="AN19" s="4">
        <v>9160.4200352317202</v>
      </c>
      <c r="AO19" s="4">
        <v>9183.9406026873603</v>
      </c>
      <c r="AP19" s="4">
        <v>8499.4209878625497</v>
      </c>
      <c r="AQ19" s="4">
        <v>8287</v>
      </c>
      <c r="AR19" s="4">
        <v>8060</v>
      </c>
      <c r="AS19" s="4">
        <v>7961</v>
      </c>
      <c r="AT19" s="4">
        <v>7456</v>
      </c>
      <c r="AU19" s="4">
        <v>6660</v>
      </c>
      <c r="AV19" s="4">
        <v>6654</v>
      </c>
      <c r="AW19" s="4">
        <v>6958</v>
      </c>
      <c r="AX19" s="4">
        <v>6086</v>
      </c>
      <c r="AY19" s="64">
        <v>6139.6917640335696</v>
      </c>
      <c r="AZ19" s="64">
        <v>6089.0942371644396</v>
      </c>
      <c r="BA19" s="64">
        <v>6356.6663206326002</v>
      </c>
      <c r="BB19" s="64">
        <v>5828.4965202663197</v>
      </c>
      <c r="BC19" s="64">
        <v>5731.9225502785002</v>
      </c>
      <c r="BD19" s="64">
        <v>5767.4238830633203</v>
      </c>
      <c r="BE19" s="64">
        <v>5926.3055282255</v>
      </c>
      <c r="BF19" s="64">
        <v>5677.2241405663699</v>
      </c>
      <c r="BG19" s="64">
        <v>5435</v>
      </c>
      <c r="BH19" s="64">
        <v>5518</v>
      </c>
      <c r="BI19" s="64">
        <v>5498</v>
      </c>
      <c r="BJ19" s="64">
        <v>5248</v>
      </c>
      <c r="BK19" s="64">
        <v>5164</v>
      </c>
    </row>
    <row r="20" spans="1:63" s="9" customFormat="1" ht="57" customHeight="1" x14ac:dyDescent="0.25">
      <c r="A20" s="30" t="s">
        <v>42</v>
      </c>
      <c r="B20" s="30" t="s">
        <v>42</v>
      </c>
      <c r="C20" s="24" t="s">
        <v>43</v>
      </c>
      <c r="D20" s="66">
        <f t="shared" ref="D20:BI20" si="8">SUM(D21:D25)</f>
        <v>127544.06164918291</v>
      </c>
      <c r="E20" s="66">
        <f t="shared" si="8"/>
        <v>129035.43170420622</v>
      </c>
      <c r="F20" s="66">
        <f t="shared" si="8"/>
        <v>131634.50373207638</v>
      </c>
      <c r="G20" s="66">
        <f t="shared" si="8"/>
        <v>130220.98376467165</v>
      </c>
      <c r="H20" s="66">
        <f t="shared" si="8"/>
        <v>127935.37317687176</v>
      </c>
      <c r="I20" s="66">
        <f t="shared" si="8"/>
        <v>131883.9987648176</v>
      </c>
      <c r="J20" s="66">
        <f t="shared" si="8"/>
        <v>131025.49055155891</v>
      </c>
      <c r="K20" s="66">
        <f t="shared" si="8"/>
        <v>132760.20533564876</v>
      </c>
      <c r="L20" s="66">
        <f t="shared" si="8"/>
        <v>134668.863739336</v>
      </c>
      <c r="M20" s="66">
        <f t="shared" si="8"/>
        <v>134601.16959440763</v>
      </c>
      <c r="N20" s="66">
        <f t="shared" si="8"/>
        <v>132482.42795779134</v>
      </c>
      <c r="O20" s="66">
        <f t="shared" si="8"/>
        <v>135740.75089928805</v>
      </c>
      <c r="P20" s="66">
        <f t="shared" si="8"/>
        <v>138797.80359336027</v>
      </c>
      <c r="Q20" s="66">
        <f t="shared" si="8"/>
        <v>139664.21689754823</v>
      </c>
      <c r="R20" s="66">
        <f t="shared" si="8"/>
        <v>137301.18571483315</v>
      </c>
      <c r="S20" s="66">
        <f t="shared" si="8"/>
        <v>135986.52019383878</v>
      </c>
      <c r="T20" s="66">
        <f t="shared" si="8"/>
        <v>137100.81747140057</v>
      </c>
      <c r="U20" s="66">
        <f t="shared" si="8"/>
        <v>139282.5920847964</v>
      </c>
      <c r="V20" s="66">
        <f t="shared" si="8"/>
        <v>139114.18333464969</v>
      </c>
      <c r="W20" s="66">
        <f t="shared" si="8"/>
        <v>137714.27185986406</v>
      </c>
      <c r="X20" s="66">
        <f t="shared" si="8"/>
        <v>137509.33260907434</v>
      </c>
      <c r="Y20" s="66">
        <f t="shared" si="8"/>
        <v>138087.07766091981</v>
      </c>
      <c r="Z20" s="66">
        <f t="shared" si="8"/>
        <v>136899.32515015145</v>
      </c>
      <c r="AA20" s="66">
        <f t="shared" si="8"/>
        <v>135680.46964926872</v>
      </c>
      <c r="AB20" s="66">
        <f t="shared" si="8"/>
        <v>137908.37415196851</v>
      </c>
      <c r="AC20" s="66">
        <f t="shared" si="8"/>
        <v>136274.85448393747</v>
      </c>
      <c r="AD20" s="66">
        <f t="shared" si="8"/>
        <v>134415.05485444231</v>
      </c>
      <c r="AE20" s="66">
        <f t="shared" si="8"/>
        <v>135161.75248649903</v>
      </c>
      <c r="AF20" s="66">
        <f t="shared" si="8"/>
        <v>134005.76737239011</v>
      </c>
      <c r="AG20" s="66">
        <f t="shared" si="8"/>
        <v>134746.07241470425</v>
      </c>
      <c r="AH20" s="66">
        <f t="shared" si="8"/>
        <v>132955.82742372857</v>
      </c>
      <c r="AI20" s="66">
        <f t="shared" si="8"/>
        <v>132067.91694431801</v>
      </c>
      <c r="AJ20" s="66">
        <f t="shared" si="8"/>
        <v>132865.98372980685</v>
      </c>
      <c r="AK20" s="66">
        <f t="shared" si="8"/>
        <v>132289.25594273058</v>
      </c>
      <c r="AL20" s="66">
        <f t="shared" si="8"/>
        <v>130610.83236580186</v>
      </c>
      <c r="AM20" s="66">
        <f t="shared" si="8"/>
        <v>134027.92385180682</v>
      </c>
      <c r="AN20" s="66">
        <f t="shared" si="8"/>
        <v>135712.4446731623</v>
      </c>
      <c r="AO20" s="66">
        <f t="shared" si="8"/>
        <v>135847.23215173688</v>
      </c>
      <c r="AP20" s="66">
        <f t="shared" si="8"/>
        <v>135116.97541896568</v>
      </c>
      <c r="AQ20" s="66">
        <f t="shared" si="8"/>
        <v>131339</v>
      </c>
      <c r="AR20" s="66">
        <f t="shared" si="8"/>
        <v>131804</v>
      </c>
      <c r="AS20" s="66">
        <f t="shared" si="8"/>
        <v>130540</v>
      </c>
      <c r="AT20" s="66">
        <f t="shared" si="8"/>
        <v>127076</v>
      </c>
      <c r="AU20" s="66">
        <f t="shared" si="8"/>
        <v>115630</v>
      </c>
      <c r="AV20" s="66">
        <f t="shared" si="8"/>
        <v>115419</v>
      </c>
      <c r="AW20" s="66">
        <f t="shared" si="8"/>
        <v>114362</v>
      </c>
      <c r="AX20" s="66">
        <f t="shared" si="8"/>
        <v>115606</v>
      </c>
      <c r="AY20" s="66">
        <f t="shared" si="8"/>
        <v>114256.02425076879</v>
      </c>
      <c r="AZ20" s="66">
        <f t="shared" si="8"/>
        <v>115483.86421510069</v>
      </c>
      <c r="BA20" s="66">
        <f t="shared" si="8"/>
        <v>118254.18892671511</v>
      </c>
      <c r="BB20" s="66">
        <f t="shared" si="8"/>
        <v>116845.85981243179</v>
      </c>
      <c r="BC20" s="66">
        <f t="shared" si="8"/>
        <v>118318.4229059889</v>
      </c>
      <c r="BD20" s="66">
        <f t="shared" si="8"/>
        <v>126502.3535483435</v>
      </c>
      <c r="BE20" s="66">
        <f t="shared" si="8"/>
        <v>128337.47847340349</v>
      </c>
      <c r="BF20" s="66">
        <f t="shared" si="8"/>
        <v>125213.0112489618</v>
      </c>
      <c r="BG20" s="66">
        <f t="shared" si="8"/>
        <v>124587</v>
      </c>
      <c r="BH20" s="66">
        <f t="shared" si="8"/>
        <v>128295</v>
      </c>
      <c r="BI20" s="66">
        <f t="shared" si="8"/>
        <v>123748</v>
      </c>
      <c r="BJ20" s="66">
        <v>121962</v>
      </c>
      <c r="BK20" s="66">
        <v>120999</v>
      </c>
    </row>
    <row r="21" spans="1:63" ht="13" x14ac:dyDescent="0.2">
      <c r="A21" s="8" t="s">
        <v>44</v>
      </c>
      <c r="B21" s="8" t="s">
        <v>44</v>
      </c>
      <c r="C21" s="14" t="s">
        <v>45</v>
      </c>
      <c r="D21" s="42">
        <v>17373.327413449599</v>
      </c>
      <c r="E21" s="43">
        <v>17156.112111769504</v>
      </c>
      <c r="F21" s="43">
        <v>18771.510270838957</v>
      </c>
      <c r="G21" s="43">
        <v>17974.077769481955</v>
      </c>
      <c r="H21" s="43">
        <v>17250.909380180714</v>
      </c>
      <c r="I21" s="43">
        <v>17279.814597507357</v>
      </c>
      <c r="J21" s="43">
        <v>17472.48144675498</v>
      </c>
      <c r="K21" s="43">
        <v>17689.496503350525</v>
      </c>
      <c r="L21" s="43">
        <v>17438.668693740965</v>
      </c>
      <c r="M21" s="43">
        <v>17002.527765530835</v>
      </c>
      <c r="N21" s="43">
        <v>18428.828094940898</v>
      </c>
      <c r="O21" s="43">
        <v>18086.315694267003</v>
      </c>
      <c r="P21" s="43">
        <v>17309.318170580107</v>
      </c>
      <c r="Q21" s="43">
        <v>17536.052906987334</v>
      </c>
      <c r="R21" s="43">
        <v>16397.18639351923</v>
      </c>
      <c r="S21" s="4">
        <v>16239.499323594009</v>
      </c>
      <c r="T21" s="4">
        <v>16432.671389320429</v>
      </c>
      <c r="U21" s="4">
        <v>16553.049961334331</v>
      </c>
      <c r="V21" s="4">
        <v>16578.989973603686</v>
      </c>
      <c r="W21" s="4">
        <v>16944.46826886059</v>
      </c>
      <c r="X21" s="4">
        <v>17033.838922626714</v>
      </c>
      <c r="Y21" s="4">
        <v>16537.836491561291</v>
      </c>
      <c r="Z21" s="4">
        <v>15834.162588847954</v>
      </c>
      <c r="AA21" s="4">
        <v>16707.792601297078</v>
      </c>
      <c r="AB21" s="4">
        <v>17557.427530195753</v>
      </c>
      <c r="AC21" s="4">
        <v>16743.783185577435</v>
      </c>
      <c r="AD21" s="4">
        <v>16996.817040518832</v>
      </c>
      <c r="AE21" s="4">
        <v>17199.430855267157</v>
      </c>
      <c r="AF21" s="4">
        <v>17484.977083459969</v>
      </c>
      <c r="AG21" s="4">
        <v>17532.970457722935</v>
      </c>
      <c r="AH21" s="4">
        <v>17415.09209166616</v>
      </c>
      <c r="AI21" s="4">
        <v>17079.307524010495</v>
      </c>
      <c r="AJ21" s="4">
        <v>17079.28124668017</v>
      </c>
      <c r="AK21" s="4">
        <v>16943.13015633744</v>
      </c>
      <c r="AL21" s="4">
        <v>17245.257137114746</v>
      </c>
      <c r="AM21" s="4">
        <v>17385.0560478117</v>
      </c>
      <c r="AN21" s="4">
        <v>17417.128094222498</v>
      </c>
      <c r="AO21" s="4">
        <v>17122.5410740308</v>
      </c>
      <c r="AP21" s="4">
        <v>17211.342931658801</v>
      </c>
      <c r="AQ21" s="4">
        <v>14842</v>
      </c>
      <c r="AR21" s="4">
        <v>14993</v>
      </c>
      <c r="AS21" s="4">
        <v>14757</v>
      </c>
      <c r="AT21" s="4">
        <v>14879</v>
      </c>
      <c r="AU21" s="4">
        <v>13106</v>
      </c>
      <c r="AV21" s="4">
        <v>13846</v>
      </c>
      <c r="AW21" s="4">
        <v>14174</v>
      </c>
      <c r="AX21" s="4">
        <v>14136</v>
      </c>
      <c r="AY21" s="64">
        <v>14653.621592301801</v>
      </c>
      <c r="AZ21" s="64">
        <v>14510.0098696395</v>
      </c>
      <c r="BA21" s="64">
        <v>15000.467534080701</v>
      </c>
      <c r="BB21" s="64">
        <v>15032.983499408299</v>
      </c>
      <c r="BC21" s="64">
        <v>15152.768276524601</v>
      </c>
      <c r="BD21" s="64">
        <v>14901.281253105401</v>
      </c>
      <c r="BE21" s="64">
        <v>14638.998765353999</v>
      </c>
      <c r="BF21" s="64">
        <v>14217.0209889815</v>
      </c>
      <c r="BG21" s="64">
        <v>13586</v>
      </c>
      <c r="BH21" s="64">
        <v>13326</v>
      </c>
      <c r="BI21" s="64">
        <v>13858</v>
      </c>
      <c r="BJ21" s="64">
        <v>14229</v>
      </c>
      <c r="BK21" s="64">
        <v>14275</v>
      </c>
    </row>
    <row r="22" spans="1:63" ht="26" x14ac:dyDescent="0.2">
      <c r="A22" s="8" t="s">
        <v>46</v>
      </c>
      <c r="B22" s="8" t="s">
        <v>46</v>
      </c>
      <c r="C22" s="14" t="s">
        <v>47</v>
      </c>
      <c r="D22" s="42">
        <v>23721.817341461261</v>
      </c>
      <c r="E22" s="43">
        <v>23471.807370201393</v>
      </c>
      <c r="F22" s="43">
        <v>22820.367673147171</v>
      </c>
      <c r="G22" s="43">
        <v>22708.835607475256</v>
      </c>
      <c r="H22" s="43">
        <v>22359.243295102649</v>
      </c>
      <c r="I22" s="43">
        <v>22742.891955664138</v>
      </c>
      <c r="J22" s="43">
        <v>22736.747436315865</v>
      </c>
      <c r="K22" s="43">
        <v>22578.281626913278</v>
      </c>
      <c r="L22" s="43">
        <v>22539.133087317256</v>
      </c>
      <c r="M22" s="43">
        <v>22640.161256788811</v>
      </c>
      <c r="N22" s="43">
        <v>22526.607089770514</v>
      </c>
      <c r="O22" s="43">
        <v>23036.916394588683</v>
      </c>
      <c r="P22" s="43">
        <v>24509.733765328212</v>
      </c>
      <c r="Q22" s="43">
        <v>24853.679614490007</v>
      </c>
      <c r="R22" s="43">
        <v>24715.735887171784</v>
      </c>
      <c r="S22" s="4">
        <v>25206.127472234715</v>
      </c>
      <c r="T22" s="4">
        <v>25862.691421333515</v>
      </c>
      <c r="U22" s="4">
        <v>26411.178063496503</v>
      </c>
      <c r="V22" s="4">
        <v>26392.913605188642</v>
      </c>
      <c r="W22" s="4">
        <v>26649.354301351992</v>
      </c>
      <c r="X22" s="4">
        <v>27398.696218682355</v>
      </c>
      <c r="Y22" s="4">
        <v>27750.252626754394</v>
      </c>
      <c r="Z22" s="4">
        <v>27804.168001905698</v>
      </c>
      <c r="AA22" s="4">
        <v>27584.888735420504</v>
      </c>
      <c r="AB22" s="4">
        <v>27901.876151012893</v>
      </c>
      <c r="AC22" s="4">
        <v>28024.578959484345</v>
      </c>
      <c r="AD22" s="4">
        <v>27914.903621853897</v>
      </c>
      <c r="AE22" s="4">
        <v>27324.101711026615</v>
      </c>
      <c r="AF22" s="4">
        <v>25929.341492395437</v>
      </c>
      <c r="AG22" s="4">
        <v>25482.300617870722</v>
      </c>
      <c r="AH22" s="4">
        <v>25347.850760456273</v>
      </c>
      <c r="AI22" s="4">
        <v>24238.098385649992</v>
      </c>
      <c r="AJ22" s="4">
        <v>24580.0539826147</v>
      </c>
      <c r="AK22" s="4">
        <v>24070.642211344999</v>
      </c>
      <c r="AL22" s="4">
        <v>24123.329795735041</v>
      </c>
      <c r="AM22" s="4">
        <v>28142.6525821289</v>
      </c>
      <c r="AN22" s="4">
        <v>27863.492537445301</v>
      </c>
      <c r="AO22" s="4">
        <v>28689.942333849602</v>
      </c>
      <c r="AP22" s="4">
        <v>29597.046624354702</v>
      </c>
      <c r="AQ22" s="4">
        <v>30366</v>
      </c>
      <c r="AR22" s="4">
        <v>30672</v>
      </c>
      <c r="AS22" s="4">
        <v>30965</v>
      </c>
      <c r="AT22" s="4">
        <v>31075</v>
      </c>
      <c r="AU22" s="4">
        <v>28177</v>
      </c>
      <c r="AV22" s="4">
        <v>28810</v>
      </c>
      <c r="AW22" s="4">
        <v>29138</v>
      </c>
      <c r="AX22" s="4">
        <v>31129</v>
      </c>
      <c r="AY22" s="64">
        <v>29112.033023492</v>
      </c>
      <c r="AZ22" s="64">
        <v>29834.828505123602</v>
      </c>
      <c r="BA22" s="64">
        <v>30027.577338637901</v>
      </c>
      <c r="BB22" s="64">
        <v>29458.143036358</v>
      </c>
      <c r="BC22" s="64">
        <v>28941.796957915099</v>
      </c>
      <c r="BD22" s="64">
        <v>30257.1928690719</v>
      </c>
      <c r="BE22" s="64">
        <v>30251.7083426424</v>
      </c>
      <c r="BF22" s="64">
        <v>29472.477405829599</v>
      </c>
      <c r="BG22" s="64">
        <v>28967</v>
      </c>
      <c r="BH22" s="64">
        <v>29461</v>
      </c>
      <c r="BI22" s="64">
        <v>29028</v>
      </c>
      <c r="BJ22" s="64">
        <v>28781</v>
      </c>
      <c r="BK22" s="64">
        <v>28644</v>
      </c>
    </row>
    <row r="23" spans="1:63" ht="13" x14ac:dyDescent="0.2">
      <c r="A23" s="8" t="s">
        <v>48</v>
      </c>
      <c r="B23" s="8" t="s">
        <v>48</v>
      </c>
      <c r="C23" s="14" t="s">
        <v>49</v>
      </c>
      <c r="D23" s="42">
        <v>31075.95223517183</v>
      </c>
      <c r="E23" s="43">
        <v>31458.336478946847</v>
      </c>
      <c r="F23" s="43">
        <v>32364.382056674076</v>
      </c>
      <c r="G23" s="43">
        <v>34002.073054219865</v>
      </c>
      <c r="H23" s="43">
        <v>35390.31262304978</v>
      </c>
      <c r="I23" s="43">
        <v>36602.166959566304</v>
      </c>
      <c r="J23" s="43">
        <v>36705.995032031453</v>
      </c>
      <c r="K23" s="43">
        <v>37827.078945926034</v>
      </c>
      <c r="L23" s="43">
        <v>38537.330586871918</v>
      </c>
      <c r="M23" s="43">
        <v>39607.679034347384</v>
      </c>
      <c r="N23" s="43">
        <v>38979.885873230749</v>
      </c>
      <c r="O23" s="43">
        <v>38650.399927938073</v>
      </c>
      <c r="P23" s="43">
        <v>40053.942492530732</v>
      </c>
      <c r="Q23" s="43">
        <v>40634.657550298783</v>
      </c>
      <c r="R23" s="43">
        <v>40434.202845205749</v>
      </c>
      <c r="S23" s="4">
        <v>39927.88080737384</v>
      </c>
      <c r="T23" s="4">
        <v>40450.824202296404</v>
      </c>
      <c r="U23" s="4">
        <v>42315.535048351863</v>
      </c>
      <c r="V23" s="4">
        <v>41780.574281089088</v>
      </c>
      <c r="W23" s="4">
        <v>40642.332195939001</v>
      </c>
      <c r="X23" s="4">
        <v>39942.527924183683</v>
      </c>
      <c r="Y23" s="4">
        <v>40162.359759542851</v>
      </c>
      <c r="Z23" s="4">
        <v>39689.553381572827</v>
      </c>
      <c r="AA23" s="4">
        <v>38189.930114741081</v>
      </c>
      <c r="AB23" s="4">
        <v>38561.586767806773</v>
      </c>
      <c r="AC23" s="4">
        <v>38441.277049045646</v>
      </c>
      <c r="AD23" s="4">
        <v>36815.878084179967</v>
      </c>
      <c r="AE23" s="4">
        <v>37280.721661312527</v>
      </c>
      <c r="AF23" s="4">
        <v>37535.055530059661</v>
      </c>
      <c r="AG23" s="4">
        <v>38704.251262046811</v>
      </c>
      <c r="AH23" s="4">
        <v>37876.055530059661</v>
      </c>
      <c r="AI23" s="4">
        <v>37169.240702463714</v>
      </c>
      <c r="AJ23" s="4">
        <v>36888.453529081271</v>
      </c>
      <c r="AK23" s="4">
        <v>36284.887023259769</v>
      </c>
      <c r="AL23" s="4">
        <v>34810.375004974558</v>
      </c>
      <c r="AM23" s="4">
        <v>35486.764783747698</v>
      </c>
      <c r="AN23" s="4">
        <v>35603.219044074198</v>
      </c>
      <c r="AO23" s="4">
        <v>35551.007551944604</v>
      </c>
      <c r="AP23" s="4">
        <v>34218.347442952698</v>
      </c>
      <c r="AQ23" s="4">
        <v>33312</v>
      </c>
      <c r="AR23" s="4">
        <v>33448</v>
      </c>
      <c r="AS23" s="4">
        <v>31944</v>
      </c>
      <c r="AT23" s="4">
        <v>30524</v>
      </c>
      <c r="AU23" s="4">
        <v>28253</v>
      </c>
      <c r="AV23" s="4">
        <v>27809</v>
      </c>
      <c r="AW23" s="4">
        <v>28085</v>
      </c>
      <c r="AX23" s="4">
        <v>27460</v>
      </c>
      <c r="AY23" s="64">
        <v>27570.923621953101</v>
      </c>
      <c r="AZ23" s="64">
        <v>27729.159700858101</v>
      </c>
      <c r="BA23" s="64">
        <v>28132.742732643001</v>
      </c>
      <c r="BB23" s="64">
        <v>28117.357227763201</v>
      </c>
      <c r="BC23" s="64">
        <v>28952.0717815147</v>
      </c>
      <c r="BD23" s="64">
        <v>35098.151392936401</v>
      </c>
      <c r="BE23" s="64">
        <v>34908.955508507097</v>
      </c>
      <c r="BF23" s="64">
        <v>34097.650321073903</v>
      </c>
      <c r="BG23" s="64">
        <v>34793</v>
      </c>
      <c r="BH23" s="64">
        <v>34748</v>
      </c>
      <c r="BI23" s="64">
        <v>34331</v>
      </c>
      <c r="BJ23" s="64">
        <v>32763</v>
      </c>
      <c r="BK23" s="64">
        <v>33125</v>
      </c>
    </row>
    <row r="24" spans="1:63" ht="13" x14ac:dyDescent="0.2">
      <c r="A24" s="8" t="s">
        <v>50</v>
      </c>
      <c r="B24" s="8" t="s">
        <v>50</v>
      </c>
      <c r="C24" s="14" t="s">
        <v>51</v>
      </c>
      <c r="D24" s="42">
        <v>24760.36451500102</v>
      </c>
      <c r="E24" s="43">
        <v>25078.349396611986</v>
      </c>
      <c r="F24" s="43">
        <v>26316.886996283054</v>
      </c>
      <c r="G24" s="43">
        <v>25993.357037563077</v>
      </c>
      <c r="H24" s="43">
        <v>23726.784126817132</v>
      </c>
      <c r="I24" s="43">
        <v>24192.74219522344</v>
      </c>
      <c r="J24" s="43">
        <v>24472.246180853392</v>
      </c>
      <c r="K24" s="43">
        <v>24158.264766664295</v>
      </c>
      <c r="L24" s="43">
        <v>24983.39575458625</v>
      </c>
      <c r="M24" s="43">
        <v>23588.786197187561</v>
      </c>
      <c r="N24" s="43">
        <v>22152.733711695833</v>
      </c>
      <c r="O24" s="43">
        <v>26028.730347954774</v>
      </c>
      <c r="P24" s="43">
        <v>26953.387976345362</v>
      </c>
      <c r="Q24" s="43">
        <v>26302.742087439503</v>
      </c>
      <c r="R24" s="43">
        <v>26007.282074267816</v>
      </c>
      <c r="S24" s="4">
        <v>25776.652609822984</v>
      </c>
      <c r="T24" s="4">
        <v>25612.196478322549</v>
      </c>
      <c r="U24" s="4">
        <v>25233.354824103735</v>
      </c>
      <c r="V24" s="4">
        <v>25570.049443944605</v>
      </c>
      <c r="W24" s="4">
        <v>25127.884554932498</v>
      </c>
      <c r="X24" s="4">
        <v>24431.255455188548</v>
      </c>
      <c r="Y24" s="4">
        <v>24543.190259198855</v>
      </c>
      <c r="Z24" s="4">
        <v>24393.4545186666</v>
      </c>
      <c r="AA24" s="4">
        <v>24401.790598809672</v>
      </c>
      <c r="AB24" s="4">
        <v>25497.434106643992</v>
      </c>
      <c r="AC24" s="4">
        <v>24691.670624316772</v>
      </c>
      <c r="AD24" s="4">
        <v>24961.247418923842</v>
      </c>
      <c r="AE24" s="4">
        <v>25859.599765874136</v>
      </c>
      <c r="AF24" s="4">
        <v>24917.215678359502</v>
      </c>
      <c r="AG24" s="4">
        <v>24840.152262543899</v>
      </c>
      <c r="AH24" s="4">
        <v>24725.380696726275</v>
      </c>
      <c r="AI24" s="4">
        <v>24840.399269425398</v>
      </c>
      <c r="AJ24" s="4">
        <v>24966.31783393112</v>
      </c>
      <c r="AK24" s="4">
        <v>25289.522040584019</v>
      </c>
      <c r="AL24" s="4">
        <v>24963.450975216288</v>
      </c>
      <c r="AM24" s="4">
        <v>24415.1013332082</v>
      </c>
      <c r="AN24" s="4">
        <v>25442.9679433282</v>
      </c>
      <c r="AO24" s="4">
        <v>24482.787266657298</v>
      </c>
      <c r="AP24" s="4">
        <v>24404.789751109802</v>
      </c>
      <c r="AQ24" s="4">
        <v>22389</v>
      </c>
      <c r="AR24" s="4">
        <v>21875</v>
      </c>
      <c r="AS24" s="4">
        <v>21919</v>
      </c>
      <c r="AT24" s="4">
        <v>21081</v>
      </c>
      <c r="AU24" s="4">
        <v>19690</v>
      </c>
      <c r="AV24" s="4">
        <v>19379</v>
      </c>
      <c r="AW24" s="4">
        <v>16320</v>
      </c>
      <c r="AX24" s="4">
        <v>16234</v>
      </c>
      <c r="AY24" s="64">
        <v>16119.769144219201</v>
      </c>
      <c r="AZ24" s="64">
        <v>16358.233426422699</v>
      </c>
      <c r="BA24" s="64">
        <v>16120.410746432901</v>
      </c>
      <c r="BB24" s="64">
        <v>15498.2727833797</v>
      </c>
      <c r="BC24" s="64">
        <v>15536.291420052599</v>
      </c>
      <c r="BD24" s="64">
        <v>15656.5386359207</v>
      </c>
      <c r="BE24" s="64">
        <v>16853.1308909564</v>
      </c>
      <c r="BF24" s="64">
        <v>16775.002673860799</v>
      </c>
      <c r="BG24" s="64">
        <v>16417</v>
      </c>
      <c r="BH24" s="64">
        <v>16338</v>
      </c>
      <c r="BI24" s="64">
        <v>16135</v>
      </c>
      <c r="BJ24" s="64">
        <v>16123</v>
      </c>
      <c r="BK24" s="64">
        <v>15978</v>
      </c>
    </row>
    <row r="25" spans="1:63" ht="26" x14ac:dyDescent="0.2">
      <c r="A25" s="8" t="s">
        <v>52</v>
      </c>
      <c r="B25" s="8" t="s">
        <v>52</v>
      </c>
      <c r="C25" s="14" t="s">
        <v>53</v>
      </c>
      <c r="D25" s="42">
        <v>30612.600144099197</v>
      </c>
      <c r="E25" s="43">
        <v>31870.826346676491</v>
      </c>
      <c r="F25" s="43">
        <v>31361.356735133133</v>
      </c>
      <c r="G25" s="43">
        <v>29542.640295931502</v>
      </c>
      <c r="H25" s="43">
        <v>29208.123751721472</v>
      </c>
      <c r="I25" s="43">
        <v>31066.383056856343</v>
      </c>
      <c r="J25" s="43">
        <v>29638.020455603226</v>
      </c>
      <c r="K25" s="43">
        <v>30507.083492794631</v>
      </c>
      <c r="L25" s="43">
        <v>31170.335616819597</v>
      </c>
      <c r="M25" s="43">
        <v>31762.015340553033</v>
      </c>
      <c r="N25" s="43">
        <v>30394.373188153335</v>
      </c>
      <c r="O25" s="43">
        <v>29938.388534539525</v>
      </c>
      <c r="P25" s="43">
        <v>29971.421188575856</v>
      </c>
      <c r="Q25" s="43">
        <v>30337.084738332589</v>
      </c>
      <c r="R25" s="43">
        <v>29746.77851466856</v>
      </c>
      <c r="S25" s="4">
        <v>28836.35998081322</v>
      </c>
      <c r="T25" s="4">
        <v>28742.433980127691</v>
      </c>
      <c r="U25" s="4">
        <v>28769.474187509968</v>
      </c>
      <c r="V25" s="4">
        <v>28791.656030823662</v>
      </c>
      <c r="W25" s="4">
        <v>28350.232538779983</v>
      </c>
      <c r="X25" s="4">
        <v>28703.014088393051</v>
      </c>
      <c r="Y25" s="4">
        <v>29093.438523862413</v>
      </c>
      <c r="Z25" s="4">
        <v>29177.986659158378</v>
      </c>
      <c r="AA25" s="4">
        <v>28796.067599000384</v>
      </c>
      <c r="AB25" s="4">
        <v>28390.049596309109</v>
      </c>
      <c r="AC25" s="4">
        <v>28373.544665513265</v>
      </c>
      <c r="AD25" s="4">
        <v>27726.20868896578</v>
      </c>
      <c r="AE25" s="4">
        <v>27497.898493018602</v>
      </c>
      <c r="AF25" s="4">
        <v>28139.177588115559</v>
      </c>
      <c r="AG25" s="4">
        <v>28186.397814519878</v>
      </c>
      <c r="AH25" s="4">
        <v>27591.448344820201</v>
      </c>
      <c r="AI25" s="4">
        <v>28740.87106276843</v>
      </c>
      <c r="AJ25" s="4">
        <v>29351.877137499581</v>
      </c>
      <c r="AK25" s="4">
        <v>29701.074511204359</v>
      </c>
      <c r="AL25" s="4">
        <v>29468.419452761227</v>
      </c>
      <c r="AM25" s="4">
        <v>28598.3491049103</v>
      </c>
      <c r="AN25" s="4">
        <v>29385.637054092102</v>
      </c>
      <c r="AO25" s="4">
        <v>30000.953925254598</v>
      </c>
      <c r="AP25" s="4">
        <v>29685.448668889701</v>
      </c>
      <c r="AQ25" s="4">
        <v>30430</v>
      </c>
      <c r="AR25" s="4">
        <v>30816</v>
      </c>
      <c r="AS25" s="4">
        <v>30955</v>
      </c>
      <c r="AT25" s="4">
        <v>29517</v>
      </c>
      <c r="AU25" s="4">
        <v>26404</v>
      </c>
      <c r="AV25" s="4">
        <v>25575</v>
      </c>
      <c r="AW25" s="4">
        <v>26645</v>
      </c>
      <c r="AX25" s="4">
        <v>26647</v>
      </c>
      <c r="AY25" s="64">
        <v>26799.6768688027</v>
      </c>
      <c r="AZ25" s="64">
        <v>27051.632713056799</v>
      </c>
      <c r="BA25" s="64">
        <v>28972.990574920601</v>
      </c>
      <c r="BB25" s="64">
        <v>28739.103265522601</v>
      </c>
      <c r="BC25" s="64">
        <v>29735.494469981899</v>
      </c>
      <c r="BD25" s="64">
        <v>30589.189397309099</v>
      </c>
      <c r="BE25" s="64">
        <v>31684.684965943601</v>
      </c>
      <c r="BF25" s="64">
        <v>30650.859859216001</v>
      </c>
      <c r="BG25" s="64">
        <v>30824</v>
      </c>
      <c r="BH25" s="64">
        <v>34422</v>
      </c>
      <c r="BI25" s="64">
        <v>30396</v>
      </c>
      <c r="BJ25" s="64">
        <v>30066</v>
      </c>
      <c r="BK25" s="64">
        <v>28977</v>
      </c>
    </row>
    <row r="26" spans="1:63" s="9" customFormat="1" ht="31.5" x14ac:dyDescent="0.25">
      <c r="A26" s="30" t="s">
        <v>54</v>
      </c>
      <c r="B26" s="30" t="s">
        <v>54</v>
      </c>
      <c r="C26" s="24" t="s">
        <v>55</v>
      </c>
      <c r="D26" s="66">
        <f t="shared" ref="D26:BI26" si="9">SUM(D27:D32)</f>
        <v>151337.6533618274</v>
      </c>
      <c r="E26" s="66">
        <f t="shared" si="9"/>
        <v>146998.9329160694</v>
      </c>
      <c r="F26" s="66">
        <f t="shared" si="9"/>
        <v>146768.37718143757</v>
      </c>
      <c r="G26" s="66">
        <f t="shared" si="9"/>
        <v>145897.87031531706</v>
      </c>
      <c r="H26" s="66">
        <f t="shared" si="9"/>
        <v>149167.60887740715</v>
      </c>
      <c r="I26" s="66">
        <f t="shared" si="9"/>
        <v>151569.88878652191</v>
      </c>
      <c r="J26" s="66">
        <f t="shared" si="9"/>
        <v>150954.07943055511</v>
      </c>
      <c r="K26" s="66">
        <f t="shared" si="9"/>
        <v>151736.03407967414</v>
      </c>
      <c r="L26" s="66">
        <f t="shared" si="9"/>
        <v>152192.31744437825</v>
      </c>
      <c r="M26" s="66">
        <f t="shared" si="9"/>
        <v>154391.74525560354</v>
      </c>
      <c r="N26" s="66">
        <f t="shared" si="9"/>
        <v>154255.63993444006</v>
      </c>
      <c r="O26" s="66">
        <f t="shared" si="9"/>
        <v>154743.54454383429</v>
      </c>
      <c r="P26" s="66">
        <f t="shared" si="9"/>
        <v>159767.14854035105</v>
      </c>
      <c r="Q26" s="66">
        <f t="shared" si="9"/>
        <v>160844.77094302807</v>
      </c>
      <c r="R26" s="66">
        <f t="shared" si="9"/>
        <v>163030.97031361854</v>
      </c>
      <c r="S26" s="66">
        <f t="shared" si="9"/>
        <v>161233.50083072478</v>
      </c>
      <c r="T26" s="66">
        <f t="shared" si="9"/>
        <v>161895.13469246021</v>
      </c>
      <c r="U26" s="66">
        <f t="shared" si="9"/>
        <v>160537.50780319251</v>
      </c>
      <c r="V26" s="66">
        <f t="shared" si="9"/>
        <v>158912.30693567064</v>
      </c>
      <c r="W26" s="66">
        <f t="shared" si="9"/>
        <v>157520.1157204372</v>
      </c>
      <c r="X26" s="66">
        <f t="shared" si="9"/>
        <v>158628.70356456982</v>
      </c>
      <c r="Y26" s="66">
        <f t="shared" si="9"/>
        <v>156892.42170469608</v>
      </c>
      <c r="Z26" s="66">
        <f t="shared" si="9"/>
        <v>157141.76046405471</v>
      </c>
      <c r="AA26" s="66">
        <f t="shared" si="9"/>
        <v>157117.8274893536</v>
      </c>
      <c r="AB26" s="66">
        <f t="shared" si="9"/>
        <v>158641.73758139956</v>
      </c>
      <c r="AC26" s="66">
        <f t="shared" si="9"/>
        <v>155903.49383258173</v>
      </c>
      <c r="AD26" s="66">
        <f t="shared" si="9"/>
        <v>154469.7900020594</v>
      </c>
      <c r="AE26" s="66">
        <f t="shared" si="9"/>
        <v>155575.57313399098</v>
      </c>
      <c r="AF26" s="66">
        <f t="shared" si="9"/>
        <v>156767.54309393326</v>
      </c>
      <c r="AG26" s="66">
        <f t="shared" si="9"/>
        <v>159181.42367752182</v>
      </c>
      <c r="AH26" s="66">
        <f t="shared" si="9"/>
        <v>159886.24156847643</v>
      </c>
      <c r="AI26" s="66">
        <f t="shared" si="9"/>
        <v>162246.00563324575</v>
      </c>
      <c r="AJ26" s="66">
        <f t="shared" si="9"/>
        <v>164235.92137070894</v>
      </c>
      <c r="AK26" s="66">
        <f t="shared" si="9"/>
        <v>169365.23084019194</v>
      </c>
      <c r="AL26" s="66">
        <f t="shared" si="9"/>
        <v>172607.15441542823</v>
      </c>
      <c r="AM26" s="66">
        <f t="shared" si="9"/>
        <v>170553.12726618891</v>
      </c>
      <c r="AN26" s="66">
        <f t="shared" si="9"/>
        <v>172499.17268995149</v>
      </c>
      <c r="AO26" s="66">
        <f t="shared" si="9"/>
        <v>174113.7562202602</v>
      </c>
      <c r="AP26" s="66">
        <f t="shared" si="9"/>
        <v>170198.84000039159</v>
      </c>
      <c r="AQ26" s="66">
        <f t="shared" si="9"/>
        <v>107419</v>
      </c>
      <c r="AR26" s="66">
        <f t="shared" si="9"/>
        <v>109096</v>
      </c>
      <c r="AS26" s="66">
        <f t="shared" si="9"/>
        <v>110896</v>
      </c>
      <c r="AT26" s="66">
        <f t="shared" si="9"/>
        <v>112084</v>
      </c>
      <c r="AU26" s="66">
        <f t="shared" si="9"/>
        <v>106232</v>
      </c>
      <c r="AV26" s="66">
        <f t="shared" si="9"/>
        <v>107089</v>
      </c>
      <c r="AW26" s="66">
        <f t="shared" si="9"/>
        <v>107907</v>
      </c>
      <c r="AX26" s="66">
        <f t="shared" si="9"/>
        <v>107382</v>
      </c>
      <c r="AY26" s="66">
        <f t="shared" si="9"/>
        <v>169629.56477114919</v>
      </c>
      <c r="AZ26" s="66">
        <f t="shared" si="9"/>
        <v>171127.5919989479</v>
      </c>
      <c r="BA26" s="66">
        <f t="shared" si="9"/>
        <v>172541.39307122119</v>
      </c>
      <c r="BB26" s="66">
        <f t="shared" si="9"/>
        <v>173823.35290525208</v>
      </c>
      <c r="BC26" s="66">
        <f t="shared" si="9"/>
        <v>177135.00934309571</v>
      </c>
      <c r="BD26" s="66">
        <f t="shared" si="9"/>
        <v>180994.92365562011</v>
      </c>
      <c r="BE26" s="66">
        <f t="shared" si="9"/>
        <v>182202.23898097209</v>
      </c>
      <c r="BF26" s="66">
        <f t="shared" si="9"/>
        <v>183245.8250510474</v>
      </c>
      <c r="BG26" s="66">
        <f t="shared" si="9"/>
        <v>181690</v>
      </c>
      <c r="BH26" s="66">
        <f t="shared" si="9"/>
        <v>183725</v>
      </c>
      <c r="BI26" s="66">
        <f t="shared" si="9"/>
        <v>184417</v>
      </c>
      <c r="BJ26" s="66">
        <v>183715</v>
      </c>
      <c r="BK26" s="66">
        <v>180450</v>
      </c>
    </row>
    <row r="27" spans="1:63" ht="26" x14ac:dyDescent="0.2">
      <c r="A27" s="8" t="s">
        <v>56</v>
      </c>
      <c r="B27" s="8" t="s">
        <v>56</v>
      </c>
      <c r="C27" s="14" t="s">
        <v>57</v>
      </c>
      <c r="D27" s="42">
        <v>27618.412014161684</v>
      </c>
      <c r="E27" s="43">
        <v>26864.415286876636</v>
      </c>
      <c r="F27" s="43">
        <v>27115.07497169176</v>
      </c>
      <c r="G27" s="43">
        <v>26393.322220755421</v>
      </c>
      <c r="H27" s="43">
        <v>26045.098888761877</v>
      </c>
      <c r="I27" s="43">
        <v>25988.714200698807</v>
      </c>
      <c r="J27" s="43">
        <v>25838.022909004652</v>
      </c>
      <c r="K27" s="43">
        <v>25511.541516023306</v>
      </c>
      <c r="L27" s="43">
        <v>25699.053046644029</v>
      </c>
      <c r="M27" s="43">
        <v>25646.613310092187</v>
      </c>
      <c r="N27" s="43">
        <v>25484.342793679694</v>
      </c>
      <c r="O27" s="43">
        <v>25818.469962735049</v>
      </c>
      <c r="P27" s="43">
        <v>25953.368000817372</v>
      </c>
      <c r="Q27" s="43">
        <v>26339.539447658848</v>
      </c>
      <c r="R27" s="43">
        <v>26933.614691977709</v>
      </c>
      <c r="S27" s="4">
        <v>26792.394783298842</v>
      </c>
      <c r="T27" s="4">
        <v>26831.67212364218</v>
      </c>
      <c r="U27" s="4">
        <v>26613.542183901576</v>
      </c>
      <c r="V27" s="4">
        <v>26830.168082851105</v>
      </c>
      <c r="W27" s="4">
        <v>26959.749023169225</v>
      </c>
      <c r="X27" s="4">
        <v>26838.43282624138</v>
      </c>
      <c r="Y27" s="4">
        <v>26557.328677315254</v>
      </c>
      <c r="Z27" s="4">
        <v>25843.898290840989</v>
      </c>
      <c r="AA27" s="4">
        <v>25626.505791294447</v>
      </c>
      <c r="AB27" s="4">
        <v>25664.097981257662</v>
      </c>
      <c r="AC27" s="4">
        <v>22424.459537572253</v>
      </c>
      <c r="AD27" s="4">
        <v>22327.387020493956</v>
      </c>
      <c r="AE27" s="4">
        <v>22642.958881790506</v>
      </c>
      <c r="AF27" s="4">
        <v>23174.998284954763</v>
      </c>
      <c r="AG27" s="4">
        <v>24143.679629550228</v>
      </c>
      <c r="AH27" s="4">
        <v>24396.359259100456</v>
      </c>
      <c r="AI27" s="4">
        <v>24350.511086177929</v>
      </c>
      <c r="AJ27" s="4">
        <v>23767.665653761371</v>
      </c>
      <c r="AK27" s="4">
        <v>24340.706764148224</v>
      </c>
      <c r="AL27" s="4">
        <v>23406.48903603866</v>
      </c>
      <c r="AM27" s="4">
        <v>23791.316363819999</v>
      </c>
      <c r="AN27" s="4">
        <v>23914.1127169026</v>
      </c>
      <c r="AO27" s="4">
        <v>24404.129694085899</v>
      </c>
      <c r="AP27" s="4">
        <v>24465.749284072801</v>
      </c>
      <c r="AQ27" s="4">
        <v>24923</v>
      </c>
      <c r="AR27" s="4">
        <v>25484</v>
      </c>
      <c r="AS27" s="4">
        <v>26063</v>
      </c>
      <c r="AT27" s="4">
        <v>26772</v>
      </c>
      <c r="AU27" s="4">
        <v>26901</v>
      </c>
      <c r="AV27" s="4">
        <v>26926</v>
      </c>
      <c r="AW27" s="4">
        <v>26893</v>
      </c>
      <c r="AX27" s="4">
        <v>27133</v>
      </c>
      <c r="AY27" s="64">
        <v>27203.966636678098</v>
      </c>
      <c r="AZ27" s="64">
        <v>27839.8010688953</v>
      </c>
      <c r="BA27" s="64">
        <v>28014.5531050922</v>
      </c>
      <c r="BB27" s="64">
        <v>28500.079270364098</v>
      </c>
      <c r="BC27" s="64">
        <v>28606.3435406811</v>
      </c>
      <c r="BD27" s="64">
        <v>28728.107256270701</v>
      </c>
      <c r="BE27" s="64">
        <v>28724.453396994799</v>
      </c>
      <c r="BF27" s="64">
        <v>29607.799908438599</v>
      </c>
      <c r="BG27" s="64">
        <v>28957</v>
      </c>
      <c r="BH27" s="64">
        <v>29322</v>
      </c>
      <c r="BI27" s="64">
        <v>28876</v>
      </c>
      <c r="BJ27" s="64">
        <v>28667</v>
      </c>
      <c r="BK27" s="64">
        <v>28110</v>
      </c>
    </row>
    <row r="28" spans="1:63" ht="17.25" customHeight="1" x14ac:dyDescent="0.2">
      <c r="A28" s="8" t="s">
        <v>58</v>
      </c>
      <c r="B28" s="8" t="s">
        <v>58</v>
      </c>
      <c r="C28" s="14" t="s">
        <v>59</v>
      </c>
      <c r="D28" s="42">
        <v>20372.82970382096</v>
      </c>
      <c r="E28" s="43">
        <v>20861.611858661592</v>
      </c>
      <c r="F28" s="43">
        <v>20402.357462854899</v>
      </c>
      <c r="G28" s="43">
        <v>20556.699967409921</v>
      </c>
      <c r="H28" s="43">
        <v>21572.312451582122</v>
      </c>
      <c r="I28" s="43">
        <v>22890.184652745065</v>
      </c>
      <c r="J28" s="43">
        <v>22622.02140682052</v>
      </c>
      <c r="K28" s="43">
        <v>23498.833638410801</v>
      </c>
      <c r="L28" s="43">
        <v>24010.24332214272</v>
      </c>
      <c r="M28" s="43">
        <v>24658.899039363463</v>
      </c>
      <c r="N28" s="43">
        <v>24816.960933821589</v>
      </c>
      <c r="O28" s="43">
        <v>25127.776426937606</v>
      </c>
      <c r="P28" s="43">
        <v>26948.375362380735</v>
      </c>
      <c r="Q28" s="43">
        <v>27401.578456943615</v>
      </c>
      <c r="R28" s="43">
        <v>27571.174756371616</v>
      </c>
      <c r="S28" s="4">
        <v>26398.605823947448</v>
      </c>
      <c r="T28" s="4">
        <v>26546.619717400637</v>
      </c>
      <c r="U28" s="4">
        <v>26633.467244055333</v>
      </c>
      <c r="V28" s="4">
        <v>25722.97223765936</v>
      </c>
      <c r="W28" s="4">
        <v>24336.0517445244</v>
      </c>
      <c r="X28" s="4">
        <v>24800.456672715176</v>
      </c>
      <c r="Y28" s="4">
        <v>23666.850117678401</v>
      </c>
      <c r="Z28" s="4">
        <v>22609.869601150596</v>
      </c>
      <c r="AA28" s="4">
        <v>22773.887516284081</v>
      </c>
      <c r="AB28" s="4">
        <v>22448.305556803378</v>
      </c>
      <c r="AC28" s="4">
        <v>22178.946341134721</v>
      </c>
      <c r="AD28" s="4">
        <v>20963.525448093078</v>
      </c>
      <c r="AE28" s="4">
        <v>21298.226363680598</v>
      </c>
      <c r="AF28" s="4">
        <v>21671.59982482604</v>
      </c>
      <c r="AG28" s="4">
        <v>22047.089326553454</v>
      </c>
      <c r="AH28" s="4">
        <v>21978.940684151621</v>
      </c>
      <c r="AI28" s="4">
        <v>21852.972899173692</v>
      </c>
      <c r="AJ28" s="4">
        <v>22364.671231664586</v>
      </c>
      <c r="AK28" s="4">
        <v>23148.370849985808</v>
      </c>
      <c r="AL28" s="4">
        <v>24025.733515678399</v>
      </c>
      <c r="AM28" s="4">
        <v>22764.406109916301</v>
      </c>
      <c r="AN28" s="4">
        <v>22981.597219891901</v>
      </c>
      <c r="AO28" s="4">
        <v>23182.103712573</v>
      </c>
      <c r="AP28" s="4">
        <v>22991.680004541999</v>
      </c>
      <c r="AQ28" s="4">
        <v>22590</v>
      </c>
      <c r="AR28" s="4">
        <v>22912</v>
      </c>
      <c r="AS28" s="4">
        <v>23052</v>
      </c>
      <c r="AT28" s="4">
        <v>23000</v>
      </c>
      <c r="AU28" s="4">
        <v>21807</v>
      </c>
      <c r="AV28" s="4">
        <v>21720</v>
      </c>
      <c r="AW28" s="4">
        <v>21802</v>
      </c>
      <c r="AX28" s="4">
        <v>21426</v>
      </c>
      <c r="AY28" s="64">
        <v>21148.552584043398</v>
      </c>
      <c r="AZ28" s="64">
        <v>21545.7930720697</v>
      </c>
      <c r="BA28" s="64">
        <v>21882.390629669299</v>
      </c>
      <c r="BB28" s="64">
        <v>21883.934099186299</v>
      </c>
      <c r="BC28" s="64">
        <v>22376.084200130401</v>
      </c>
      <c r="BD28" s="64">
        <v>22166.700284304599</v>
      </c>
      <c r="BE28" s="64">
        <v>22097.6891074657</v>
      </c>
      <c r="BF28" s="64">
        <v>21971.8099090613</v>
      </c>
      <c r="BG28" s="64">
        <v>21730</v>
      </c>
      <c r="BH28" s="64">
        <v>22358</v>
      </c>
      <c r="BI28" s="64">
        <v>22895</v>
      </c>
      <c r="BJ28" s="64">
        <v>22423</v>
      </c>
      <c r="BK28" s="64">
        <v>22361</v>
      </c>
    </row>
    <row r="29" spans="1:63" ht="17.25" customHeight="1" x14ac:dyDescent="0.2">
      <c r="A29" s="8" t="s">
        <v>276</v>
      </c>
      <c r="B29" s="8" t="s">
        <v>276</v>
      </c>
      <c r="C29" s="14">
        <v>335</v>
      </c>
      <c r="D29" s="50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64">
        <v>62380.614399527301</v>
      </c>
      <c r="AZ29" s="64">
        <v>62476.708586139997</v>
      </c>
      <c r="BA29" s="64">
        <v>61838.478751489703</v>
      </c>
      <c r="BB29" s="64">
        <v>62778.582624149698</v>
      </c>
      <c r="BC29" s="64">
        <v>64318.223851689298</v>
      </c>
      <c r="BD29" s="64">
        <v>66266.278225939197</v>
      </c>
      <c r="BE29" s="64">
        <v>66970.413026044698</v>
      </c>
      <c r="BF29" s="64">
        <v>66182.933061986696</v>
      </c>
      <c r="BG29" s="64">
        <v>65817</v>
      </c>
      <c r="BH29" s="64">
        <v>66157</v>
      </c>
      <c r="BI29" s="64">
        <v>65898</v>
      </c>
      <c r="BJ29" s="64">
        <v>66026</v>
      </c>
      <c r="BK29" s="64">
        <v>65561</v>
      </c>
    </row>
    <row r="30" spans="1:63" ht="13" x14ac:dyDescent="0.2">
      <c r="A30" s="8" t="s">
        <v>60</v>
      </c>
      <c r="B30" s="8" t="s">
        <v>60</v>
      </c>
      <c r="C30" s="14" t="s">
        <v>61</v>
      </c>
      <c r="D30" s="42">
        <v>48981.486622509408</v>
      </c>
      <c r="E30" s="43">
        <v>47580.245764886255</v>
      </c>
      <c r="F30" s="43">
        <v>48049.027607206808</v>
      </c>
      <c r="G30" s="43">
        <v>48226.570198998954</v>
      </c>
      <c r="H30" s="43">
        <v>49644.166362849319</v>
      </c>
      <c r="I30" s="43">
        <v>49793.066954673763</v>
      </c>
      <c r="J30" s="43">
        <v>49849.079810303891</v>
      </c>
      <c r="K30" s="43">
        <v>50896.589392949201</v>
      </c>
      <c r="L30" s="43">
        <v>50989.509181676069</v>
      </c>
      <c r="M30" s="43">
        <v>50714.760832498301</v>
      </c>
      <c r="N30" s="43">
        <v>51604.228713441604</v>
      </c>
      <c r="O30" s="43">
        <v>52246.511821810775</v>
      </c>
      <c r="P30" s="43">
        <v>51970.73123928612</v>
      </c>
      <c r="Q30" s="43">
        <v>53013.295820270061</v>
      </c>
      <c r="R30" s="43">
        <v>55430.517389107539</v>
      </c>
      <c r="S30" s="4">
        <v>54599.514596818153</v>
      </c>
      <c r="T30" s="4">
        <v>55023.547166517325</v>
      </c>
      <c r="U30" s="4">
        <v>55376.026198828571</v>
      </c>
      <c r="V30" s="4">
        <v>54329.064723114025</v>
      </c>
      <c r="W30" s="4">
        <v>54215.178420345153</v>
      </c>
      <c r="X30" s="4">
        <v>54691.80505263486</v>
      </c>
      <c r="Y30" s="4">
        <v>54745.223412832347</v>
      </c>
      <c r="Z30" s="4">
        <v>55886.218203241799</v>
      </c>
      <c r="AA30" s="4">
        <v>55494.256745041843</v>
      </c>
      <c r="AB30" s="4">
        <v>56885.254781239506</v>
      </c>
      <c r="AC30" s="4">
        <v>57882.223316172174</v>
      </c>
      <c r="AD30" s="4">
        <v>57932.03594996727</v>
      </c>
      <c r="AE30" s="4">
        <v>57761.116168745626</v>
      </c>
      <c r="AF30" s="4">
        <v>57995.674529028285</v>
      </c>
      <c r="AG30" s="4">
        <v>58457.410425542832</v>
      </c>
      <c r="AH30" s="4">
        <v>58378.223157606561</v>
      </c>
      <c r="AI30" s="4">
        <v>60145.286606257723</v>
      </c>
      <c r="AJ30" s="4">
        <v>61957.596336266623</v>
      </c>
      <c r="AK30" s="4">
        <v>64243.104722028271</v>
      </c>
      <c r="AL30" s="4">
        <v>66788.414359348433</v>
      </c>
      <c r="AM30" s="4">
        <v>65488.4088426175</v>
      </c>
      <c r="AN30" s="4">
        <v>66569.230878328905</v>
      </c>
      <c r="AO30" s="4">
        <v>65779.698611473606</v>
      </c>
      <c r="AP30" s="4">
        <v>62373.463551182198</v>
      </c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</row>
    <row r="31" spans="1:63" ht="13" x14ac:dyDescent="0.2">
      <c r="A31" s="8" t="s">
        <v>62</v>
      </c>
      <c r="B31" s="8" t="s">
        <v>62</v>
      </c>
      <c r="C31" s="14" t="s">
        <v>63</v>
      </c>
      <c r="D31" s="42">
        <v>13923.74877484673</v>
      </c>
      <c r="E31" s="43">
        <v>12648.177297554856</v>
      </c>
      <c r="F31" s="43">
        <v>11759.727491393431</v>
      </c>
      <c r="G31" s="43">
        <v>12013.328301635462</v>
      </c>
      <c r="H31" s="43">
        <v>11755.128650272054</v>
      </c>
      <c r="I31" s="43">
        <v>12465.014973578429</v>
      </c>
      <c r="J31" s="43">
        <v>12616.457177845208</v>
      </c>
      <c r="K31" s="43">
        <v>12464.371427688726</v>
      </c>
      <c r="L31" s="43">
        <v>12973.074146414154</v>
      </c>
      <c r="M31" s="43">
        <v>12450.139514019322</v>
      </c>
      <c r="N31" s="43">
        <v>13075.883784356127</v>
      </c>
      <c r="O31" s="43">
        <v>13057.072286701372</v>
      </c>
      <c r="P31" s="43">
        <v>13183.033380599332</v>
      </c>
      <c r="Q31" s="43">
        <v>11410.88046174591</v>
      </c>
      <c r="R31" s="43">
        <v>11803.994362240643</v>
      </c>
      <c r="S31" s="4">
        <v>11909.838402486923</v>
      </c>
      <c r="T31" s="4">
        <v>12032.117271197341</v>
      </c>
      <c r="U31" s="4">
        <v>11420.712671924979</v>
      </c>
      <c r="V31" s="4">
        <v>11157.593907116801</v>
      </c>
      <c r="W31" s="4">
        <v>11225.984394039264</v>
      </c>
      <c r="X31" s="4">
        <v>11114.069462004722</v>
      </c>
      <c r="Y31" s="4">
        <v>11138.731305334068</v>
      </c>
      <c r="Z31" s="4">
        <v>11515.873625121822</v>
      </c>
      <c r="AA31" s="4">
        <v>11418.074273740744</v>
      </c>
      <c r="AB31" s="4">
        <v>11289.850638782651</v>
      </c>
      <c r="AC31" s="4">
        <v>11150.771564000326</v>
      </c>
      <c r="AD31" s="4">
        <v>11069.031817072178</v>
      </c>
      <c r="AE31" s="4">
        <v>11716.508461110669</v>
      </c>
      <c r="AF31" s="4">
        <v>11828.988241836814</v>
      </c>
      <c r="AG31" s="4">
        <v>11762.673790418687</v>
      </c>
      <c r="AH31" s="4">
        <v>12109.815921188529</v>
      </c>
      <c r="AI31" s="4">
        <v>13102.256493247438</v>
      </c>
      <c r="AJ31" s="4">
        <v>12847.244239305492</v>
      </c>
      <c r="AK31" s="4">
        <v>12819.326288404674</v>
      </c>
      <c r="AL31" s="4">
        <v>12722.329481990788</v>
      </c>
      <c r="AM31" s="4">
        <v>12314.495352057</v>
      </c>
      <c r="AN31" s="4">
        <v>12208.666435917699</v>
      </c>
      <c r="AO31" s="4">
        <v>12546.8428006329</v>
      </c>
      <c r="AP31" s="4">
        <v>12381.8564873418</v>
      </c>
      <c r="AQ31" s="4">
        <v>12421</v>
      </c>
      <c r="AR31" s="4">
        <v>12814</v>
      </c>
      <c r="AS31" s="4">
        <v>12818</v>
      </c>
      <c r="AT31" s="4">
        <v>12598</v>
      </c>
      <c r="AU31" s="4">
        <v>11576</v>
      </c>
      <c r="AV31" s="4">
        <v>11872</v>
      </c>
      <c r="AW31" s="4">
        <v>11481</v>
      </c>
      <c r="AX31" s="4">
        <v>11020</v>
      </c>
      <c r="AY31" s="64">
        <v>11394.9691141809</v>
      </c>
      <c r="AZ31" s="64">
        <v>11275.4795700915</v>
      </c>
      <c r="BA31" s="64">
        <v>11998.8273316943</v>
      </c>
      <c r="BB31" s="64">
        <v>12088.860313966101</v>
      </c>
      <c r="BC31" s="64">
        <v>11986.8526823597</v>
      </c>
      <c r="BD31" s="64">
        <v>12995.6654401542</v>
      </c>
      <c r="BE31" s="64">
        <v>13196.4754546236</v>
      </c>
      <c r="BF31" s="64">
        <v>13244.9000886988</v>
      </c>
      <c r="BG31" s="64">
        <v>13145</v>
      </c>
      <c r="BH31" s="64">
        <v>13244</v>
      </c>
      <c r="BI31" s="64">
        <v>12781</v>
      </c>
      <c r="BJ31" s="64">
        <v>12617</v>
      </c>
      <c r="BK31" s="64">
        <v>12413</v>
      </c>
    </row>
    <row r="32" spans="1:63" ht="13" x14ac:dyDescent="0.2">
      <c r="A32" s="8" t="s">
        <v>64</v>
      </c>
      <c r="B32" s="8" t="s">
        <v>64</v>
      </c>
      <c r="C32" s="14" t="s">
        <v>65</v>
      </c>
      <c r="D32" s="42">
        <v>40441.176246488605</v>
      </c>
      <c r="E32" s="43">
        <v>39044.482708090072</v>
      </c>
      <c r="F32" s="43">
        <v>39442.189648290652</v>
      </c>
      <c r="G32" s="43">
        <v>38707.949626517293</v>
      </c>
      <c r="H32" s="43">
        <v>40150.902523941768</v>
      </c>
      <c r="I32" s="43">
        <v>40432.908004825833</v>
      </c>
      <c r="J32" s="43">
        <v>40028.498126580853</v>
      </c>
      <c r="K32" s="43">
        <v>39364.698104602103</v>
      </c>
      <c r="L32" s="43">
        <v>38520.437747501281</v>
      </c>
      <c r="M32" s="43">
        <v>40921.332559630275</v>
      </c>
      <c r="N32" s="43">
        <v>39274.22370914105</v>
      </c>
      <c r="O32" s="43">
        <v>38493.714045649504</v>
      </c>
      <c r="P32" s="43">
        <v>41711.640557267478</v>
      </c>
      <c r="Q32" s="43">
        <v>42679.47675640964</v>
      </c>
      <c r="R32" s="43">
        <v>41291.669113921045</v>
      </c>
      <c r="S32" s="4">
        <v>41533.147224173423</v>
      </c>
      <c r="T32" s="4">
        <v>41461.178413702735</v>
      </c>
      <c r="U32" s="4">
        <v>40493.759504482055</v>
      </c>
      <c r="V32" s="4">
        <v>40872.507984929362</v>
      </c>
      <c r="W32" s="4">
        <v>40783.152138359168</v>
      </c>
      <c r="X32" s="4">
        <v>41183.939550973664</v>
      </c>
      <c r="Y32" s="4">
        <v>40784.288191536034</v>
      </c>
      <c r="Z32" s="4">
        <v>41285.900743699502</v>
      </c>
      <c r="AA32" s="4">
        <v>41805.103162992484</v>
      </c>
      <c r="AB32" s="4">
        <v>42354.228623316354</v>
      </c>
      <c r="AC32" s="4">
        <v>42267.093073702257</v>
      </c>
      <c r="AD32" s="4">
        <v>42177.809766432925</v>
      </c>
      <c r="AE32" s="4">
        <v>42156.763258663603</v>
      </c>
      <c r="AF32" s="4">
        <v>42096.282213287384</v>
      </c>
      <c r="AG32" s="4">
        <v>42770.570505456628</v>
      </c>
      <c r="AH32" s="4">
        <v>43022.90254642925</v>
      </c>
      <c r="AI32" s="4">
        <v>42794.978548388979</v>
      </c>
      <c r="AJ32" s="4">
        <v>43298.743909710858</v>
      </c>
      <c r="AK32" s="4">
        <v>44813.722215624955</v>
      </c>
      <c r="AL32" s="4">
        <v>45664.188022371942</v>
      </c>
      <c r="AM32" s="4">
        <v>46194.500597778097</v>
      </c>
      <c r="AN32" s="4">
        <v>46825.565438910402</v>
      </c>
      <c r="AO32" s="4">
        <v>48200.981401494799</v>
      </c>
      <c r="AP32" s="4">
        <v>47986.090673252802</v>
      </c>
      <c r="AQ32" s="4">
        <v>47485</v>
      </c>
      <c r="AR32" s="4">
        <v>47886</v>
      </c>
      <c r="AS32" s="4">
        <v>48963</v>
      </c>
      <c r="AT32" s="4">
        <v>49714</v>
      </c>
      <c r="AU32" s="4">
        <v>45948</v>
      </c>
      <c r="AV32" s="4">
        <v>46571</v>
      </c>
      <c r="AW32" s="4">
        <v>47731</v>
      </c>
      <c r="AX32" s="4">
        <v>47803</v>
      </c>
      <c r="AY32" s="64">
        <v>47501.462036719502</v>
      </c>
      <c r="AZ32" s="64">
        <v>47989.809701751401</v>
      </c>
      <c r="BA32" s="64">
        <v>48807.143253275703</v>
      </c>
      <c r="BB32" s="64">
        <v>48571.896597585903</v>
      </c>
      <c r="BC32" s="64">
        <v>49847.505068235201</v>
      </c>
      <c r="BD32" s="64">
        <v>50838.172448951402</v>
      </c>
      <c r="BE32" s="64">
        <v>51213.207995843302</v>
      </c>
      <c r="BF32" s="64">
        <v>52238.382082862001</v>
      </c>
      <c r="BG32" s="64">
        <v>52041</v>
      </c>
      <c r="BH32" s="64">
        <v>52644</v>
      </c>
      <c r="BI32" s="64">
        <v>53967</v>
      </c>
      <c r="BJ32" s="64">
        <v>53982</v>
      </c>
      <c r="BK32" s="64">
        <v>52005</v>
      </c>
    </row>
    <row r="33" spans="1:63" s="9" customFormat="1" ht="10.5" x14ac:dyDescent="0.25">
      <c r="A33" s="30" t="s">
        <v>66</v>
      </c>
      <c r="B33" s="30" t="s">
        <v>66</v>
      </c>
      <c r="C33" s="24" t="s">
        <v>67</v>
      </c>
      <c r="D33" s="66">
        <f>D34+D35</f>
        <v>63895.634288232861</v>
      </c>
      <c r="E33" s="66">
        <f t="shared" ref="E33:BI33" si="10">E34+E35</f>
        <v>60623.216004084461</v>
      </c>
      <c r="F33" s="66">
        <f t="shared" si="10"/>
        <v>59321.639662956339</v>
      </c>
      <c r="G33" s="66">
        <f t="shared" si="10"/>
        <v>58641.487903814093</v>
      </c>
      <c r="H33" s="66">
        <f t="shared" si="10"/>
        <v>58129.485254817919</v>
      </c>
      <c r="I33" s="66">
        <f t="shared" si="10"/>
        <v>56740.677750510687</v>
      </c>
      <c r="J33" s="66">
        <f t="shared" si="10"/>
        <v>56293.920942427983</v>
      </c>
      <c r="K33" s="66">
        <f t="shared" si="10"/>
        <v>54847.263399701071</v>
      </c>
      <c r="L33" s="66">
        <f t="shared" si="10"/>
        <v>56368.94335245408</v>
      </c>
      <c r="M33" s="66">
        <f t="shared" si="10"/>
        <v>55457.13586508228</v>
      </c>
      <c r="N33" s="66">
        <f t="shared" si="10"/>
        <v>54937.765802348003</v>
      </c>
      <c r="O33" s="66">
        <f t="shared" si="10"/>
        <v>54441.120948410426</v>
      </c>
      <c r="P33" s="66">
        <f t="shared" si="10"/>
        <v>55467.150249691847</v>
      </c>
      <c r="Q33" s="66">
        <f t="shared" si="10"/>
        <v>54455.28236291073</v>
      </c>
      <c r="R33" s="66">
        <f t="shared" si="10"/>
        <v>53995.020519300961</v>
      </c>
      <c r="S33" s="66">
        <f t="shared" si="10"/>
        <v>54495.719304079845</v>
      </c>
      <c r="T33" s="66">
        <f t="shared" si="10"/>
        <v>55222.507876471354</v>
      </c>
      <c r="U33" s="66">
        <f t="shared" si="10"/>
        <v>55206.274329469423</v>
      </c>
      <c r="V33" s="66">
        <f t="shared" si="10"/>
        <v>54249.813541451862</v>
      </c>
      <c r="W33" s="66">
        <f t="shared" si="10"/>
        <v>55586.717518536192</v>
      </c>
      <c r="X33" s="66">
        <f t="shared" si="10"/>
        <v>55606.641502209481</v>
      </c>
      <c r="Y33" s="66">
        <f t="shared" si="10"/>
        <v>56221.920682711367</v>
      </c>
      <c r="Z33" s="66">
        <f t="shared" si="10"/>
        <v>56923.938973341508</v>
      </c>
      <c r="AA33" s="66">
        <f t="shared" si="10"/>
        <v>57391.600228795709</v>
      </c>
      <c r="AB33" s="66">
        <f t="shared" si="10"/>
        <v>56726.060297036442</v>
      </c>
      <c r="AC33" s="66">
        <f t="shared" si="10"/>
        <v>55849.1004862626</v>
      </c>
      <c r="AD33" s="66">
        <f t="shared" si="10"/>
        <v>55849.404518214025</v>
      </c>
      <c r="AE33" s="66">
        <f t="shared" si="10"/>
        <v>56315.978199704346</v>
      </c>
      <c r="AF33" s="66">
        <f t="shared" si="10"/>
        <v>55859.34529257031</v>
      </c>
      <c r="AG33" s="66">
        <f t="shared" si="10"/>
        <v>56399.315329705976</v>
      </c>
      <c r="AH33" s="66">
        <f t="shared" si="10"/>
        <v>57318.217367657475</v>
      </c>
      <c r="AI33" s="66">
        <f t="shared" si="10"/>
        <v>57550.861537964607</v>
      </c>
      <c r="AJ33" s="66">
        <f t="shared" si="10"/>
        <v>58720.609368634272</v>
      </c>
      <c r="AK33" s="66">
        <f t="shared" si="10"/>
        <v>59958.953174501992</v>
      </c>
      <c r="AL33" s="66">
        <f t="shared" si="10"/>
        <v>60492.208321089842</v>
      </c>
      <c r="AM33" s="66">
        <f t="shared" si="10"/>
        <v>60031.994828279348</v>
      </c>
      <c r="AN33" s="66">
        <f t="shared" si="10"/>
        <v>59289.966117498232</v>
      </c>
      <c r="AO33" s="66">
        <f t="shared" si="10"/>
        <v>59465.117990304803</v>
      </c>
      <c r="AP33" s="66">
        <f t="shared" si="10"/>
        <v>59427.152214212918</v>
      </c>
      <c r="AQ33" s="66">
        <f t="shared" si="10"/>
        <v>59088</v>
      </c>
      <c r="AR33" s="66">
        <f t="shared" si="10"/>
        <v>59002</v>
      </c>
      <c r="AS33" s="66">
        <f t="shared" si="10"/>
        <v>58516</v>
      </c>
      <c r="AT33" s="66">
        <f t="shared" si="10"/>
        <v>57945</v>
      </c>
      <c r="AU33" s="66">
        <f t="shared" si="10"/>
        <v>53703</v>
      </c>
      <c r="AV33" s="66">
        <f t="shared" si="10"/>
        <v>56357</v>
      </c>
      <c r="AW33" s="66">
        <f t="shared" si="10"/>
        <v>53656</v>
      </c>
      <c r="AX33" s="66">
        <f t="shared" si="10"/>
        <v>53916</v>
      </c>
      <c r="AY33" s="66">
        <f t="shared" si="10"/>
        <v>54766.396391623981</v>
      </c>
      <c r="AZ33" s="66">
        <f t="shared" si="10"/>
        <v>55481.749721559216</v>
      </c>
      <c r="BA33" s="66">
        <f t="shared" si="10"/>
        <v>57109.494171221384</v>
      </c>
      <c r="BB33" s="66">
        <f t="shared" si="10"/>
        <v>55782.488299635705</v>
      </c>
      <c r="BC33" s="66">
        <f t="shared" si="10"/>
        <v>55839.928129326458</v>
      </c>
      <c r="BD33" s="66">
        <f t="shared" si="10"/>
        <v>56532.303656716293</v>
      </c>
      <c r="BE33" s="66">
        <f t="shared" si="10"/>
        <v>55367.401234573867</v>
      </c>
      <c r="BF33" s="66">
        <f t="shared" si="10"/>
        <v>54999.359729119293</v>
      </c>
      <c r="BG33" s="66">
        <f t="shared" si="10"/>
        <v>55391</v>
      </c>
      <c r="BH33" s="66">
        <f t="shared" si="10"/>
        <v>55261</v>
      </c>
      <c r="BI33" s="66">
        <f t="shared" si="10"/>
        <v>54932</v>
      </c>
      <c r="BJ33" s="66">
        <v>54613</v>
      </c>
      <c r="BK33" s="66">
        <v>54400</v>
      </c>
    </row>
    <row r="34" spans="1:63" ht="15" customHeight="1" x14ac:dyDescent="0.2">
      <c r="A34" s="8" t="s">
        <v>68</v>
      </c>
      <c r="B34" s="8" t="s">
        <v>68</v>
      </c>
      <c r="C34" s="14" t="s">
        <v>69</v>
      </c>
      <c r="D34" s="42">
        <v>12499.19422135017</v>
      </c>
      <c r="E34" s="43">
        <v>12093.526545426486</v>
      </c>
      <c r="F34" s="43">
        <v>11407.824035185342</v>
      </c>
      <c r="G34" s="43">
        <v>10924.255079205603</v>
      </c>
      <c r="H34" s="43">
        <v>10534.55298320459</v>
      </c>
      <c r="I34" s="43">
        <v>10412.690456393841</v>
      </c>
      <c r="J34" s="43">
        <v>9647.1945865301041</v>
      </c>
      <c r="K34" s="43">
        <v>9803.540348880586</v>
      </c>
      <c r="L34" s="43">
        <v>9886.9973374088841</v>
      </c>
      <c r="M34" s="43">
        <v>9790.5750632846157</v>
      </c>
      <c r="N34" s="43">
        <v>9409.292134606887</v>
      </c>
      <c r="O34" s="43">
        <v>9350.172114002984</v>
      </c>
      <c r="P34" s="43">
        <v>9348.6695209138143</v>
      </c>
      <c r="Q34" s="43">
        <v>9088.8797695389712</v>
      </c>
      <c r="R34" s="43">
        <v>9196.9986346291153</v>
      </c>
      <c r="S34" s="4">
        <v>9200.7319403464389</v>
      </c>
      <c r="T34" s="4">
        <v>8967.02011099228</v>
      </c>
      <c r="U34" s="4">
        <v>8844.2693147128266</v>
      </c>
      <c r="V34" s="4">
        <v>8783.3806842147351</v>
      </c>
      <c r="W34" s="4">
        <v>8554.1553979422242</v>
      </c>
      <c r="X34" s="4">
        <v>8478.1137997031528</v>
      </c>
      <c r="Y34" s="4">
        <v>8340.7272990568272</v>
      </c>
      <c r="Z34" s="4">
        <v>8422.9361761087512</v>
      </c>
      <c r="AA34" s="4">
        <v>8637.6586946803764</v>
      </c>
      <c r="AB34" s="4">
        <v>8535.004246759052</v>
      </c>
      <c r="AC34" s="4">
        <v>8339.8653330353154</v>
      </c>
      <c r="AD34" s="4">
        <v>8227.0183281180143</v>
      </c>
      <c r="AE34" s="4">
        <v>8125.8955084942982</v>
      </c>
      <c r="AF34" s="4">
        <v>8374.201885036071</v>
      </c>
      <c r="AG34" s="4">
        <v>8362.5062543635104</v>
      </c>
      <c r="AH34" s="4">
        <v>8272.4556667442394</v>
      </c>
      <c r="AI34" s="4">
        <v>8269.5694452594471</v>
      </c>
      <c r="AJ34" s="4">
        <v>8172.6585312977822</v>
      </c>
      <c r="AK34" s="4">
        <v>8490.8681417422213</v>
      </c>
      <c r="AL34" s="4">
        <v>8341.2075733422007</v>
      </c>
      <c r="AM34" s="4">
        <v>8197.6610008322496</v>
      </c>
      <c r="AN34" s="4">
        <v>8366.5058333416291</v>
      </c>
      <c r="AO34" s="4">
        <v>9069.15391387411</v>
      </c>
      <c r="AP34" s="4">
        <v>8846.0922154112195</v>
      </c>
      <c r="AQ34" s="4">
        <v>9209</v>
      </c>
      <c r="AR34" s="4">
        <v>9298</v>
      </c>
      <c r="AS34" s="4">
        <v>9190</v>
      </c>
      <c r="AT34" s="4">
        <v>8994</v>
      </c>
      <c r="AU34" s="4">
        <v>8142</v>
      </c>
      <c r="AV34" s="4">
        <v>8170</v>
      </c>
      <c r="AW34" s="4">
        <v>8206</v>
      </c>
      <c r="AX34" s="4">
        <v>8206</v>
      </c>
      <c r="AY34" s="64">
        <v>8403.6221531676802</v>
      </c>
      <c r="AZ34" s="64">
        <v>8373.7115039644104</v>
      </c>
      <c r="BA34" s="64">
        <v>8398.3105977953801</v>
      </c>
      <c r="BB34" s="64">
        <v>8378.1807232073006</v>
      </c>
      <c r="BC34" s="64">
        <v>8758.98483308506</v>
      </c>
      <c r="BD34" s="64">
        <v>9168.0721349363994</v>
      </c>
      <c r="BE34" s="64">
        <v>9110.76876587687</v>
      </c>
      <c r="BF34" s="64">
        <v>8994.5767936870907</v>
      </c>
      <c r="BG34" s="64">
        <v>9012</v>
      </c>
      <c r="BH34" s="64">
        <v>8925</v>
      </c>
      <c r="BI34" s="64">
        <v>8791</v>
      </c>
      <c r="BJ34" s="64">
        <v>8812</v>
      </c>
      <c r="BK34" s="64">
        <v>8893</v>
      </c>
    </row>
    <row r="35" spans="1:63" ht="13" x14ac:dyDescent="0.2">
      <c r="A35" s="8" t="s">
        <v>70</v>
      </c>
      <c r="B35" s="8" t="s">
        <v>70</v>
      </c>
      <c r="C35" s="14" t="s">
        <v>71</v>
      </c>
      <c r="D35" s="42">
        <v>51396.440066882693</v>
      </c>
      <c r="E35" s="43">
        <v>48529.689458657973</v>
      </c>
      <c r="F35" s="43">
        <v>47913.815627771</v>
      </c>
      <c r="G35" s="43">
        <v>47717.232824608494</v>
      </c>
      <c r="H35" s="43">
        <v>47594.932271613325</v>
      </c>
      <c r="I35" s="43">
        <v>46327.987294116843</v>
      </c>
      <c r="J35" s="43">
        <v>46646.726355897881</v>
      </c>
      <c r="K35" s="43">
        <v>45043.723050820488</v>
      </c>
      <c r="L35" s="43">
        <v>46481.946015045192</v>
      </c>
      <c r="M35" s="43">
        <v>45666.560801797663</v>
      </c>
      <c r="N35" s="43">
        <v>45528.473667741113</v>
      </c>
      <c r="O35" s="43">
        <v>45090.948834407442</v>
      </c>
      <c r="P35" s="43">
        <v>46118.480728778035</v>
      </c>
      <c r="Q35" s="43">
        <v>45366.402593371757</v>
      </c>
      <c r="R35" s="43">
        <v>44798.021884671849</v>
      </c>
      <c r="S35" s="4">
        <v>45294.987363733409</v>
      </c>
      <c r="T35" s="4">
        <v>46255.487765479076</v>
      </c>
      <c r="U35" s="4">
        <v>46362.0050147566</v>
      </c>
      <c r="V35" s="4">
        <v>45466.432857237123</v>
      </c>
      <c r="W35" s="4">
        <v>47032.562120593968</v>
      </c>
      <c r="X35" s="4">
        <v>47128.527702506326</v>
      </c>
      <c r="Y35" s="4">
        <v>47881.193383654543</v>
      </c>
      <c r="Z35" s="4">
        <v>48501.002797232759</v>
      </c>
      <c r="AA35" s="4">
        <v>48753.941534115336</v>
      </c>
      <c r="AB35" s="4">
        <v>48191.056050277388</v>
      </c>
      <c r="AC35" s="4">
        <v>47509.235153227288</v>
      </c>
      <c r="AD35" s="4">
        <v>47622.386190096011</v>
      </c>
      <c r="AE35" s="4">
        <v>48190.082691210046</v>
      </c>
      <c r="AF35" s="4">
        <v>47485.14340753424</v>
      </c>
      <c r="AG35" s="4">
        <v>48036.809075342462</v>
      </c>
      <c r="AH35" s="4">
        <v>49045.761700913237</v>
      </c>
      <c r="AI35" s="4">
        <v>49281.29209270516</v>
      </c>
      <c r="AJ35" s="4">
        <v>50547.950837336488</v>
      </c>
      <c r="AK35" s="4">
        <v>51468.085032759773</v>
      </c>
      <c r="AL35" s="4">
        <v>52151.000747747639</v>
      </c>
      <c r="AM35" s="4">
        <v>51834.333827447103</v>
      </c>
      <c r="AN35" s="4">
        <v>50923.460284156601</v>
      </c>
      <c r="AO35" s="4">
        <v>50395.964076430697</v>
      </c>
      <c r="AP35" s="4">
        <v>50581.059998801698</v>
      </c>
      <c r="AQ35" s="4">
        <v>49879</v>
      </c>
      <c r="AR35" s="4">
        <v>49704</v>
      </c>
      <c r="AS35" s="4">
        <v>49326</v>
      </c>
      <c r="AT35" s="4">
        <v>48951</v>
      </c>
      <c r="AU35" s="4">
        <v>45561</v>
      </c>
      <c r="AV35" s="4">
        <v>48187</v>
      </c>
      <c r="AW35" s="4">
        <v>45450</v>
      </c>
      <c r="AX35" s="4">
        <v>45710</v>
      </c>
      <c r="AY35" s="64">
        <v>46362.774238456303</v>
      </c>
      <c r="AZ35" s="64">
        <v>47108.038217594803</v>
      </c>
      <c r="BA35" s="64">
        <v>48711.183573426002</v>
      </c>
      <c r="BB35" s="64">
        <v>47404.3075764284</v>
      </c>
      <c r="BC35" s="64">
        <v>47080.943296241399</v>
      </c>
      <c r="BD35" s="64">
        <v>47364.231521779897</v>
      </c>
      <c r="BE35" s="64">
        <v>46256.632468696997</v>
      </c>
      <c r="BF35" s="64">
        <v>46004.782935432202</v>
      </c>
      <c r="BG35" s="64">
        <v>46379</v>
      </c>
      <c r="BH35" s="64">
        <v>46336</v>
      </c>
      <c r="BI35" s="64">
        <v>46141</v>
      </c>
      <c r="BJ35" s="64">
        <v>45801</v>
      </c>
      <c r="BK35" s="64">
        <v>45507</v>
      </c>
    </row>
    <row r="36" spans="1:63" s="9" customFormat="1" ht="31.5" x14ac:dyDescent="0.25">
      <c r="A36" s="30" t="s">
        <v>72</v>
      </c>
      <c r="B36" s="30" t="s">
        <v>72</v>
      </c>
      <c r="C36" s="24" t="s">
        <v>73</v>
      </c>
      <c r="D36" s="66">
        <f t="shared" ref="D36:BI36" si="11">SUM(D37:D45)</f>
        <v>292472.02712166018</v>
      </c>
      <c r="E36" s="66">
        <f t="shared" si="11"/>
        <v>290951.33833633334</v>
      </c>
      <c r="F36" s="66">
        <f t="shared" si="11"/>
        <v>288074.83132301865</v>
      </c>
      <c r="G36" s="66">
        <f t="shared" si="11"/>
        <v>291669.09277853073</v>
      </c>
      <c r="H36" s="66">
        <f t="shared" si="11"/>
        <v>290393.35347289068</v>
      </c>
      <c r="I36" s="66">
        <f t="shared" si="11"/>
        <v>293491.18378005084</v>
      </c>
      <c r="J36" s="66">
        <f t="shared" si="11"/>
        <v>292568.10391455941</v>
      </c>
      <c r="K36" s="66">
        <f t="shared" si="11"/>
        <v>286294.99168921629</v>
      </c>
      <c r="L36" s="66">
        <f t="shared" si="11"/>
        <v>287078.66943565215</v>
      </c>
      <c r="M36" s="66">
        <f t="shared" si="11"/>
        <v>287961.80184327619</v>
      </c>
      <c r="N36" s="66">
        <f t="shared" si="11"/>
        <v>292291.44662249036</v>
      </c>
      <c r="O36" s="66">
        <f t="shared" si="11"/>
        <v>289277.3067848694</v>
      </c>
      <c r="P36" s="66">
        <f t="shared" si="11"/>
        <v>287078.84186401719</v>
      </c>
      <c r="Q36" s="66">
        <f t="shared" si="11"/>
        <v>282630.1476618399</v>
      </c>
      <c r="R36" s="66">
        <f t="shared" si="11"/>
        <v>285830.08876248955</v>
      </c>
      <c r="S36" s="66">
        <f t="shared" si="11"/>
        <v>288338.86214846437</v>
      </c>
      <c r="T36" s="66">
        <f t="shared" si="11"/>
        <v>286570.0455084641</v>
      </c>
      <c r="U36" s="66">
        <f t="shared" si="11"/>
        <v>283393.38609101664</v>
      </c>
      <c r="V36" s="66">
        <f t="shared" si="11"/>
        <v>280046.7397471359</v>
      </c>
      <c r="W36" s="66">
        <f t="shared" si="11"/>
        <v>279026.1580878112</v>
      </c>
      <c r="X36" s="66">
        <f t="shared" si="11"/>
        <v>273852.11769908218</v>
      </c>
      <c r="Y36" s="66">
        <f t="shared" si="11"/>
        <v>268752.1694457329</v>
      </c>
      <c r="Z36" s="66">
        <f t="shared" si="11"/>
        <v>271379.91486467217</v>
      </c>
      <c r="AA36" s="66">
        <f t="shared" si="11"/>
        <v>270381.28604185901</v>
      </c>
      <c r="AB36" s="66">
        <f t="shared" si="11"/>
        <v>267193.45275462436</v>
      </c>
      <c r="AC36" s="66">
        <f t="shared" si="11"/>
        <v>264588.11173111951</v>
      </c>
      <c r="AD36" s="66">
        <f t="shared" si="11"/>
        <v>260207.28487312503</v>
      </c>
      <c r="AE36" s="66">
        <f t="shared" si="11"/>
        <v>261423.903158086</v>
      </c>
      <c r="AF36" s="66">
        <f t="shared" si="11"/>
        <v>262766.31432146305</v>
      </c>
      <c r="AG36" s="66">
        <f t="shared" si="11"/>
        <v>264843.26310860447</v>
      </c>
      <c r="AH36" s="66">
        <f t="shared" si="11"/>
        <v>269463.04473266081</v>
      </c>
      <c r="AI36" s="66">
        <f t="shared" si="11"/>
        <v>270050.74609232577</v>
      </c>
      <c r="AJ36" s="66">
        <f t="shared" si="11"/>
        <v>272768.77783916367</v>
      </c>
      <c r="AK36" s="66">
        <f t="shared" si="11"/>
        <v>274643.22005284263</v>
      </c>
      <c r="AL36" s="66">
        <f t="shared" si="11"/>
        <v>278430.97573063569</v>
      </c>
      <c r="AM36" s="66">
        <f t="shared" si="11"/>
        <v>274533.22694636375</v>
      </c>
      <c r="AN36" s="66">
        <f t="shared" si="11"/>
        <v>275874.76616850815</v>
      </c>
      <c r="AO36" s="66">
        <f t="shared" si="11"/>
        <v>278416.71169050894</v>
      </c>
      <c r="AP36" s="66">
        <f t="shared" si="11"/>
        <v>280147.52118618914</v>
      </c>
      <c r="AQ36" s="66">
        <f t="shared" si="11"/>
        <v>280913</v>
      </c>
      <c r="AR36" s="66">
        <f t="shared" si="11"/>
        <v>281190</v>
      </c>
      <c r="AS36" s="66">
        <f t="shared" si="11"/>
        <v>280648</v>
      </c>
      <c r="AT36" s="66">
        <f t="shared" si="11"/>
        <v>281512</v>
      </c>
      <c r="AU36" s="66">
        <f t="shared" si="11"/>
        <v>265186</v>
      </c>
      <c r="AV36" s="66">
        <f t="shared" si="11"/>
        <v>267908</v>
      </c>
      <c r="AW36" s="66">
        <f t="shared" si="11"/>
        <v>265734</v>
      </c>
      <c r="AX36" s="66">
        <f t="shared" si="11"/>
        <v>266822</v>
      </c>
      <c r="AY36" s="66">
        <f t="shared" si="11"/>
        <v>268486.97806206823</v>
      </c>
      <c r="AZ36" s="66">
        <f t="shared" si="11"/>
        <v>275018.5066012009</v>
      </c>
      <c r="BA36" s="66">
        <f t="shared" si="11"/>
        <v>280930.51908228698</v>
      </c>
      <c r="BB36" s="66">
        <f t="shared" si="11"/>
        <v>288544.78674014064</v>
      </c>
      <c r="BC36" s="66">
        <f t="shared" si="11"/>
        <v>294646.69570901524</v>
      </c>
      <c r="BD36" s="66">
        <f t="shared" si="11"/>
        <v>294807.4895364432</v>
      </c>
      <c r="BE36" s="66">
        <f t="shared" si="11"/>
        <v>300256.41768967762</v>
      </c>
      <c r="BF36" s="66">
        <f t="shared" si="11"/>
        <v>304863.48097266327</v>
      </c>
      <c r="BG36" s="66">
        <f t="shared" si="11"/>
        <v>304094</v>
      </c>
      <c r="BH36" s="66">
        <f t="shared" si="11"/>
        <v>306198</v>
      </c>
      <c r="BI36" s="66">
        <f t="shared" si="11"/>
        <v>304533</v>
      </c>
      <c r="BJ36" s="66">
        <v>311366</v>
      </c>
      <c r="BK36" s="66">
        <v>307956</v>
      </c>
    </row>
    <row r="37" spans="1:63" ht="13" x14ac:dyDescent="0.2">
      <c r="A37" s="8" t="s">
        <v>74</v>
      </c>
      <c r="B37" s="8" t="s">
        <v>74</v>
      </c>
      <c r="C37" s="14" t="s">
        <v>75</v>
      </c>
      <c r="D37" s="42">
        <v>47228.182854509738</v>
      </c>
      <c r="E37" s="43">
        <v>50488.141824762002</v>
      </c>
      <c r="F37" s="43">
        <v>50142.057245372765</v>
      </c>
      <c r="G37" s="43">
        <v>48728.251504767773</v>
      </c>
      <c r="H37" s="43">
        <v>45907.597902007488</v>
      </c>
      <c r="I37" s="43">
        <v>44964.648605852723</v>
      </c>
      <c r="J37" s="43">
        <v>43472.307617462888</v>
      </c>
      <c r="K37" s="43">
        <v>43089.477565347355</v>
      </c>
      <c r="L37" s="43">
        <v>42237.52125136189</v>
      </c>
      <c r="M37" s="43">
        <v>40190.020476412821</v>
      </c>
      <c r="N37" s="43">
        <v>39787.018609252031</v>
      </c>
      <c r="O37" s="43">
        <v>38806.305417654992</v>
      </c>
      <c r="P37" s="43">
        <v>37602.781272058841</v>
      </c>
      <c r="Q37" s="43">
        <v>36209.589414392191</v>
      </c>
      <c r="R37" s="43">
        <v>34810.311084684829</v>
      </c>
      <c r="S37" s="4">
        <v>34255.340783196094</v>
      </c>
      <c r="T37" s="4">
        <v>33801.345684315893</v>
      </c>
      <c r="U37" s="4">
        <v>33092.740087327038</v>
      </c>
      <c r="V37" s="4">
        <v>32995.496320386053</v>
      </c>
      <c r="W37" s="4">
        <v>32851.089297457336</v>
      </c>
      <c r="X37" s="4">
        <v>32909.006624173111</v>
      </c>
      <c r="Y37" s="4">
        <v>32548.905132616681</v>
      </c>
      <c r="Z37" s="4">
        <v>32545.562619228371</v>
      </c>
      <c r="AA37" s="4">
        <v>32774.219967841214</v>
      </c>
      <c r="AB37" s="4">
        <v>32561.014385006398</v>
      </c>
      <c r="AC37" s="4">
        <v>31296.568458452919</v>
      </c>
      <c r="AD37" s="4">
        <v>31236.4397109167</v>
      </c>
      <c r="AE37" s="4">
        <v>30210.042375986937</v>
      </c>
      <c r="AF37" s="4">
        <v>30275.040527034675</v>
      </c>
      <c r="AG37" s="4">
        <v>30259.404787287203</v>
      </c>
      <c r="AH37" s="4">
        <v>30427.120365126426</v>
      </c>
      <c r="AI37" s="4">
        <v>30449.330152948172</v>
      </c>
      <c r="AJ37" s="4">
        <v>30341.7438725254</v>
      </c>
      <c r="AK37" s="4">
        <v>30799.349337363801</v>
      </c>
      <c r="AL37" s="4">
        <v>31147.58355038067</v>
      </c>
      <c r="AM37" s="4">
        <v>29068.667118453901</v>
      </c>
      <c r="AN37" s="4">
        <v>28655.8508480333</v>
      </c>
      <c r="AO37" s="4">
        <v>28752.618928765001</v>
      </c>
      <c r="AP37" s="4">
        <v>28848.1336229138</v>
      </c>
      <c r="AQ37" s="4">
        <v>28524</v>
      </c>
      <c r="AR37" s="4">
        <v>28128</v>
      </c>
      <c r="AS37" s="4">
        <v>29053</v>
      </c>
      <c r="AT37" s="4">
        <v>27881</v>
      </c>
      <c r="AU37" s="4">
        <v>25764</v>
      </c>
      <c r="AV37" s="4">
        <v>24872</v>
      </c>
      <c r="AW37" s="4">
        <v>24979</v>
      </c>
      <c r="AX37" s="4">
        <v>23428</v>
      </c>
      <c r="AY37" s="64">
        <v>23559.0401633742</v>
      </c>
      <c r="AZ37" s="64">
        <v>23876.018989774999</v>
      </c>
      <c r="BA37" s="64">
        <v>24701.914023015499</v>
      </c>
      <c r="BB37" s="64">
        <v>24981.1000080659</v>
      </c>
      <c r="BC37" s="64">
        <v>25915.785176494799</v>
      </c>
      <c r="BD37" s="64">
        <v>24562.570134723599</v>
      </c>
      <c r="BE37" s="64">
        <v>25086.634653945799</v>
      </c>
      <c r="BF37" s="64">
        <v>25941.909244806098</v>
      </c>
      <c r="BG37" s="64">
        <v>25923</v>
      </c>
      <c r="BH37" s="64">
        <v>25573</v>
      </c>
      <c r="BI37" s="64">
        <v>25135</v>
      </c>
      <c r="BJ37" s="64">
        <v>25026</v>
      </c>
      <c r="BK37" s="64">
        <v>25168</v>
      </c>
    </row>
    <row r="38" spans="1:63" ht="13" x14ac:dyDescent="0.2">
      <c r="A38" s="8" t="s">
        <v>76</v>
      </c>
      <c r="B38" s="8" t="s">
        <v>76</v>
      </c>
      <c r="C38" s="14" t="s">
        <v>77</v>
      </c>
      <c r="D38" s="42">
        <v>20666.834040584214</v>
      </c>
      <c r="E38" s="43">
        <v>22313.377516218894</v>
      </c>
      <c r="F38" s="43">
        <v>22282.094978829387</v>
      </c>
      <c r="G38" s="43">
        <v>22458.132105963195</v>
      </c>
      <c r="H38" s="43">
        <v>22031.48342612791</v>
      </c>
      <c r="I38" s="43">
        <v>23767.290139013068</v>
      </c>
      <c r="J38" s="43">
        <v>23590.148783455319</v>
      </c>
      <c r="K38" s="43">
        <v>23014.408907744641</v>
      </c>
      <c r="L38" s="43">
        <v>23265.262086647079</v>
      </c>
      <c r="M38" s="43">
        <v>21703.58019468981</v>
      </c>
      <c r="N38" s="43">
        <v>20984.139863454962</v>
      </c>
      <c r="O38" s="43">
        <v>20773.676299211478</v>
      </c>
      <c r="P38" s="43">
        <v>21110.748769699163</v>
      </c>
      <c r="Q38" s="43">
        <v>21369.810889811153</v>
      </c>
      <c r="R38" s="43">
        <v>21058.09991018529</v>
      </c>
      <c r="S38" s="4">
        <v>21396.304367584282</v>
      </c>
      <c r="T38" s="4">
        <v>20229.764307867907</v>
      </c>
      <c r="U38" s="4">
        <v>20799.723866069849</v>
      </c>
      <c r="V38" s="4">
        <v>20238.168903239846</v>
      </c>
      <c r="W38" s="4">
        <v>20572.869918085311</v>
      </c>
      <c r="X38" s="4">
        <v>20334.052044700169</v>
      </c>
      <c r="Y38" s="4">
        <v>19773.806817067776</v>
      </c>
      <c r="Z38" s="4">
        <v>20196.166684629021</v>
      </c>
      <c r="AA38" s="4">
        <v>20887.941100155684</v>
      </c>
      <c r="AB38" s="4">
        <v>20934.573026581329</v>
      </c>
      <c r="AC38" s="4">
        <v>21426.94974917834</v>
      </c>
      <c r="AD38" s="4">
        <v>19978.879259643661</v>
      </c>
      <c r="AE38" s="4">
        <v>17546.39318049913</v>
      </c>
      <c r="AF38" s="4">
        <v>17200.066918165991</v>
      </c>
      <c r="AG38" s="4">
        <v>16927.554149738829</v>
      </c>
      <c r="AH38" s="4">
        <v>16784.504701102727</v>
      </c>
      <c r="AI38" s="4">
        <v>16074.159163971739</v>
      </c>
      <c r="AJ38" s="4">
        <v>15895.169513648099</v>
      </c>
      <c r="AK38" s="4">
        <v>15771.125419874221</v>
      </c>
      <c r="AL38" s="4">
        <v>15899.402114183989</v>
      </c>
      <c r="AM38" s="4">
        <v>15796.562577291499</v>
      </c>
      <c r="AN38" s="4">
        <v>15787.314819629601</v>
      </c>
      <c r="AO38" s="4">
        <v>14925.8853568625</v>
      </c>
      <c r="AP38" s="4">
        <v>15011.2122887038</v>
      </c>
      <c r="AQ38" s="4">
        <v>14693</v>
      </c>
      <c r="AR38" s="4">
        <v>14196</v>
      </c>
      <c r="AS38" s="4">
        <v>13576</v>
      </c>
      <c r="AT38" s="4">
        <v>13939</v>
      </c>
      <c r="AU38" s="4">
        <v>11854</v>
      </c>
      <c r="AV38" s="4">
        <v>12225</v>
      </c>
      <c r="AW38" s="4">
        <v>11974</v>
      </c>
      <c r="AX38" s="4">
        <v>12045</v>
      </c>
      <c r="AY38" s="64">
        <v>12356.067273880801</v>
      </c>
      <c r="AZ38" s="64">
        <v>13327.457890252599</v>
      </c>
      <c r="BA38" s="64">
        <v>16509.273522212399</v>
      </c>
      <c r="BB38" s="64">
        <v>16511.085194888801</v>
      </c>
      <c r="BC38" s="64">
        <v>18570.892474538799</v>
      </c>
      <c r="BD38" s="64">
        <v>18057.505896700201</v>
      </c>
      <c r="BE38" s="64">
        <v>19505.611734340298</v>
      </c>
      <c r="BF38" s="64">
        <v>20090.1647263306</v>
      </c>
      <c r="BG38" s="64">
        <v>19752</v>
      </c>
      <c r="BH38" s="64">
        <v>19906</v>
      </c>
      <c r="BI38" s="64">
        <v>19820</v>
      </c>
      <c r="BJ38" s="64">
        <v>20266</v>
      </c>
      <c r="BK38" s="64">
        <v>19608</v>
      </c>
    </row>
    <row r="39" spans="1:63" ht="13" x14ac:dyDescent="0.2">
      <c r="A39" s="8" t="s">
        <v>78</v>
      </c>
      <c r="B39" s="8" t="s">
        <v>78</v>
      </c>
      <c r="C39" s="14" t="s">
        <v>79</v>
      </c>
      <c r="D39" s="42">
        <v>3750.0566234310231</v>
      </c>
      <c r="E39" s="43">
        <v>3816.3605697200419</v>
      </c>
      <c r="F39" s="43">
        <v>3882.5110760693492</v>
      </c>
      <c r="G39" s="43">
        <v>4095.2417496782505</v>
      </c>
      <c r="H39" s="43">
        <v>4109.1291392834919</v>
      </c>
      <c r="I39" s="43">
        <v>4108.3488353584198</v>
      </c>
      <c r="J39" s="43">
        <v>4384.0604390246244</v>
      </c>
      <c r="K39" s="43">
        <v>4527.5241819009216</v>
      </c>
      <c r="L39" s="43">
        <v>4678.185127852289</v>
      </c>
      <c r="M39" s="43">
        <v>4784.8613297578149</v>
      </c>
      <c r="N39" s="43">
        <v>4945.9179531888376</v>
      </c>
      <c r="O39" s="43">
        <v>5140.8794223720643</v>
      </c>
      <c r="P39" s="43">
        <v>5146.0008836082579</v>
      </c>
      <c r="Q39" s="43">
        <v>5045.8561475094484</v>
      </c>
      <c r="R39" s="43">
        <v>5237.5018375066584</v>
      </c>
      <c r="S39" s="4">
        <v>5159.1392145943455</v>
      </c>
      <c r="T39" s="4">
        <v>5159.167674415934</v>
      </c>
      <c r="U39" s="4">
        <v>5053.1310348193274</v>
      </c>
      <c r="V39" s="4">
        <v>5183.5665804091987</v>
      </c>
      <c r="W39" s="4">
        <v>5097.5983481722369</v>
      </c>
      <c r="X39" s="4">
        <v>5152.2912357341038</v>
      </c>
      <c r="Y39" s="4">
        <v>5056.9973046136347</v>
      </c>
      <c r="Z39" s="4">
        <v>5054.7488775033298</v>
      </c>
      <c r="AA39" s="4">
        <v>5026.5046159527328</v>
      </c>
      <c r="AB39" s="4">
        <v>4884.9543943870012</v>
      </c>
      <c r="AC39" s="4">
        <v>4890.2602474150672</v>
      </c>
      <c r="AD39" s="4">
        <v>5023.0116322008862</v>
      </c>
      <c r="AE39" s="4">
        <v>5173.1438640132674</v>
      </c>
      <c r="AF39" s="4">
        <v>4915.0721393034837</v>
      </c>
      <c r="AG39" s="4">
        <v>4799.9626865671644</v>
      </c>
      <c r="AH39" s="4">
        <v>4858.0431177446108</v>
      </c>
      <c r="AI39" s="4">
        <v>4786.4163221030121</v>
      </c>
      <c r="AJ39" s="4">
        <v>4690.996866241203</v>
      </c>
      <c r="AK39" s="4">
        <v>4610.1106835843375</v>
      </c>
      <c r="AL39" s="4">
        <v>4641.8714464319291</v>
      </c>
      <c r="AM39" s="4">
        <v>4817.2634718181598</v>
      </c>
      <c r="AN39" s="4">
        <v>5008.0905352486998</v>
      </c>
      <c r="AO39" s="4">
        <v>5318.2160876611897</v>
      </c>
      <c r="AP39" s="4">
        <v>5591.45899312442</v>
      </c>
      <c r="AQ39" s="4">
        <v>5484</v>
      </c>
      <c r="AR39" s="4">
        <v>5436</v>
      </c>
      <c r="AS39" s="4">
        <v>5389</v>
      </c>
      <c r="AT39" s="4">
        <v>5435</v>
      </c>
      <c r="AU39" s="4">
        <v>5219</v>
      </c>
      <c r="AV39" s="4">
        <v>5217</v>
      </c>
      <c r="AW39" s="4">
        <v>5205</v>
      </c>
      <c r="AX39" s="4">
        <v>5250</v>
      </c>
      <c r="AY39" s="64">
        <v>5138.7069732034097</v>
      </c>
      <c r="AZ39" s="64">
        <v>5199.79118453106</v>
      </c>
      <c r="BA39" s="64">
        <v>5024.8672122411699</v>
      </c>
      <c r="BB39" s="64">
        <v>5198.4241473812399</v>
      </c>
      <c r="BC39" s="64">
        <v>5169.4048797198502</v>
      </c>
      <c r="BD39" s="64">
        <v>5251.1376218026799</v>
      </c>
      <c r="BE39" s="64">
        <v>5241.1054811205804</v>
      </c>
      <c r="BF39" s="64">
        <v>5127.7306942752703</v>
      </c>
      <c r="BG39" s="64">
        <v>4954</v>
      </c>
      <c r="BH39" s="64">
        <v>5099</v>
      </c>
      <c r="BI39" s="64">
        <v>5137</v>
      </c>
      <c r="BJ39" s="64">
        <v>5115</v>
      </c>
      <c r="BK39" s="64">
        <v>4985</v>
      </c>
    </row>
    <row r="40" spans="1:63" ht="26" x14ac:dyDescent="0.2">
      <c r="A40" s="8" t="s">
        <v>80</v>
      </c>
      <c r="B40" s="8" t="s">
        <v>80</v>
      </c>
      <c r="C40" s="14" t="s">
        <v>81</v>
      </c>
      <c r="D40" s="42">
        <v>37101.765836896571</v>
      </c>
      <c r="E40" s="43">
        <v>36068.650040290122</v>
      </c>
      <c r="F40" s="43">
        <v>36442.26242618067</v>
      </c>
      <c r="G40" s="43">
        <v>36030.350234664053</v>
      </c>
      <c r="H40" s="43">
        <v>38225.736948144418</v>
      </c>
      <c r="I40" s="43">
        <v>43196.626333253022</v>
      </c>
      <c r="J40" s="43">
        <v>43753.72322474821</v>
      </c>
      <c r="K40" s="43">
        <v>43022.289465545975</v>
      </c>
      <c r="L40" s="43">
        <v>42333.46871457377</v>
      </c>
      <c r="M40" s="43">
        <v>45216.323649425933</v>
      </c>
      <c r="N40" s="43">
        <v>49980.05330676282</v>
      </c>
      <c r="O40" s="43">
        <v>49566.374946212884</v>
      </c>
      <c r="P40" s="43">
        <v>48152.349504154088</v>
      </c>
      <c r="Q40" s="43">
        <v>48022.689674644636</v>
      </c>
      <c r="R40" s="43">
        <v>50356.851457661687</v>
      </c>
      <c r="S40" s="4">
        <v>51679.499131536744</v>
      </c>
      <c r="T40" s="4">
        <v>50808.077341511831</v>
      </c>
      <c r="U40" s="4">
        <v>50279.20728978343</v>
      </c>
      <c r="V40" s="4">
        <v>46225.444130892407</v>
      </c>
      <c r="W40" s="4">
        <v>45674.152005857119</v>
      </c>
      <c r="X40" s="4">
        <v>42698.378499720515</v>
      </c>
      <c r="Y40" s="4">
        <v>41593.473497292456</v>
      </c>
      <c r="Z40" s="4">
        <v>41359.925745941415</v>
      </c>
      <c r="AA40" s="4">
        <v>42160.256664912245</v>
      </c>
      <c r="AB40" s="4">
        <v>40516.866655987556</v>
      </c>
      <c r="AC40" s="4">
        <v>39134.17398567473</v>
      </c>
      <c r="AD40" s="4">
        <v>36419.853223185884</v>
      </c>
      <c r="AE40" s="4">
        <v>38154.220638057595</v>
      </c>
      <c r="AF40" s="4">
        <v>38406.189333440881</v>
      </c>
      <c r="AG40" s="4">
        <v>38592.044950391224</v>
      </c>
      <c r="AH40" s="4">
        <v>38892.022962544695</v>
      </c>
      <c r="AI40" s="4">
        <v>38372.741155562733</v>
      </c>
      <c r="AJ40" s="4">
        <v>39008.522848707769</v>
      </c>
      <c r="AK40" s="4">
        <v>39157.771759061703</v>
      </c>
      <c r="AL40" s="4">
        <v>38455.150672380558</v>
      </c>
      <c r="AM40" s="4">
        <v>38008.315558303002</v>
      </c>
      <c r="AN40" s="4">
        <v>37435.083510605102</v>
      </c>
      <c r="AO40" s="4">
        <v>37375.663243264396</v>
      </c>
      <c r="AP40" s="4">
        <v>37727.169499662697</v>
      </c>
      <c r="AQ40" s="4">
        <v>37772</v>
      </c>
      <c r="AR40" s="4">
        <v>37255</v>
      </c>
      <c r="AS40" s="4">
        <v>36928</v>
      </c>
      <c r="AT40" s="4">
        <v>37854</v>
      </c>
      <c r="AU40" s="4">
        <v>34257</v>
      </c>
      <c r="AV40" s="4">
        <v>35367</v>
      </c>
      <c r="AW40" s="4">
        <v>34598</v>
      </c>
      <c r="AX40" s="4">
        <v>34610</v>
      </c>
      <c r="AY40" s="64">
        <v>33379.973870105103</v>
      </c>
      <c r="AZ40" s="64">
        <v>34450.192586207602</v>
      </c>
      <c r="BA40" s="64">
        <v>35087.669281217401</v>
      </c>
      <c r="BB40" s="64">
        <v>35570.053491755301</v>
      </c>
      <c r="BC40" s="64">
        <v>37155.618149246802</v>
      </c>
      <c r="BD40" s="64">
        <v>36568.060793870398</v>
      </c>
      <c r="BE40" s="64">
        <v>38547.711668874297</v>
      </c>
      <c r="BF40" s="64">
        <v>38161.826630255397</v>
      </c>
      <c r="BG40" s="64">
        <v>37636</v>
      </c>
      <c r="BH40" s="64">
        <v>37607</v>
      </c>
      <c r="BI40" s="64">
        <v>37401</v>
      </c>
      <c r="BJ40" s="64">
        <v>37782</v>
      </c>
      <c r="BK40" s="64">
        <v>38209</v>
      </c>
    </row>
    <row r="41" spans="1:63" ht="26" x14ac:dyDescent="0.2">
      <c r="A41" s="8" t="s">
        <v>82</v>
      </c>
      <c r="B41" s="8" t="s">
        <v>82</v>
      </c>
      <c r="C41" s="14" t="s">
        <v>83</v>
      </c>
      <c r="D41" s="42">
        <v>69798.798052557875</v>
      </c>
      <c r="E41" s="43">
        <v>66989.017165977624</v>
      </c>
      <c r="F41" s="43">
        <v>66294.641264615624</v>
      </c>
      <c r="G41" s="43">
        <v>70471.548439799619</v>
      </c>
      <c r="H41" s="43">
        <v>69934.8678253978</v>
      </c>
      <c r="I41" s="43">
        <v>67658.935150110818</v>
      </c>
      <c r="J41" s="43">
        <v>67901.132317623924</v>
      </c>
      <c r="K41" s="43">
        <v>63003.891390357727</v>
      </c>
      <c r="L41" s="43">
        <v>63799.502333465927</v>
      </c>
      <c r="M41" s="43">
        <v>66730.375035097517</v>
      </c>
      <c r="N41" s="43">
        <v>67290.569501803329</v>
      </c>
      <c r="O41" s="43">
        <v>64639.390356516873</v>
      </c>
      <c r="P41" s="43">
        <v>63804.587842501234</v>
      </c>
      <c r="Q41" s="43">
        <v>62740.708696594942</v>
      </c>
      <c r="R41" s="43">
        <v>63318.788669095455</v>
      </c>
      <c r="S41" s="4">
        <v>63777.064559539416</v>
      </c>
      <c r="T41" s="4">
        <v>64314.405716706853</v>
      </c>
      <c r="U41" s="4">
        <v>62343.739354093334</v>
      </c>
      <c r="V41" s="4">
        <v>63995.409679665965</v>
      </c>
      <c r="W41" s="4">
        <v>63474.770230825081</v>
      </c>
      <c r="X41" s="4">
        <v>61331.850414051907</v>
      </c>
      <c r="Y41" s="4">
        <v>60089.621464266471</v>
      </c>
      <c r="Z41" s="4">
        <v>63311.45264409083</v>
      </c>
      <c r="AA41" s="4">
        <v>62541.32747755733</v>
      </c>
      <c r="AB41" s="4">
        <v>61395.294873241248</v>
      </c>
      <c r="AC41" s="4">
        <v>59656.052734217614</v>
      </c>
      <c r="AD41" s="4">
        <v>58097.467806662688</v>
      </c>
      <c r="AE41" s="4">
        <v>60492.200159803207</v>
      </c>
      <c r="AF41" s="4">
        <v>61811.837653319053</v>
      </c>
      <c r="AG41" s="4">
        <v>64325.050505346306</v>
      </c>
      <c r="AH41" s="4">
        <v>66074.46093606198</v>
      </c>
      <c r="AI41" s="4">
        <v>66266.740650105596</v>
      </c>
      <c r="AJ41" s="4">
        <v>66446.45414523955</v>
      </c>
      <c r="AK41" s="4">
        <v>65917.232135916638</v>
      </c>
      <c r="AL41" s="4">
        <v>68007.840636187844</v>
      </c>
      <c r="AM41" s="4">
        <v>67538.668826968496</v>
      </c>
      <c r="AN41" s="4">
        <v>67892.406704579495</v>
      </c>
      <c r="AO41" s="4">
        <v>68829.658790039903</v>
      </c>
      <c r="AP41" s="4">
        <v>70272.556389897698</v>
      </c>
      <c r="AQ41" s="4">
        <v>70089</v>
      </c>
      <c r="AR41" s="4">
        <v>70912</v>
      </c>
      <c r="AS41" s="4">
        <v>70608</v>
      </c>
      <c r="AT41" s="4">
        <v>69597</v>
      </c>
      <c r="AU41" s="4">
        <v>65709</v>
      </c>
      <c r="AV41" s="4">
        <v>65466</v>
      </c>
      <c r="AW41" s="4">
        <v>65384</v>
      </c>
      <c r="AX41" s="4">
        <v>66693</v>
      </c>
      <c r="AY41" s="64">
        <v>68312.845663633503</v>
      </c>
      <c r="AZ41" s="64">
        <v>70886.751737735904</v>
      </c>
      <c r="BA41" s="64">
        <v>72465.228265077501</v>
      </c>
      <c r="BB41" s="64">
        <v>73783.660440385298</v>
      </c>
      <c r="BC41" s="64">
        <v>74239.503899224699</v>
      </c>
      <c r="BD41" s="64">
        <v>75376.482513360694</v>
      </c>
      <c r="BE41" s="64">
        <v>75354.4810245095</v>
      </c>
      <c r="BF41" s="64">
        <v>76524.925898455098</v>
      </c>
      <c r="BG41" s="64">
        <v>76974</v>
      </c>
      <c r="BH41" s="64">
        <v>78107</v>
      </c>
      <c r="BI41" s="64">
        <v>77922</v>
      </c>
      <c r="BJ41" s="64">
        <v>81551</v>
      </c>
      <c r="BK41" s="64">
        <v>78922</v>
      </c>
    </row>
    <row r="42" spans="1:63" ht="13" x14ac:dyDescent="0.2">
      <c r="A42" s="8" t="s">
        <v>84</v>
      </c>
      <c r="B42" s="8" t="s">
        <v>84</v>
      </c>
      <c r="C42" s="14" t="s">
        <v>85</v>
      </c>
      <c r="D42" s="42">
        <v>44813.478813432717</v>
      </c>
      <c r="E42" s="43">
        <v>43717.95961482187</v>
      </c>
      <c r="F42" s="43">
        <v>43133.796749489135</v>
      </c>
      <c r="G42" s="43">
        <v>44031.751587706014</v>
      </c>
      <c r="H42" s="43">
        <v>44433.03101673253</v>
      </c>
      <c r="I42" s="43">
        <v>43477.805003191796</v>
      </c>
      <c r="J42" s="43">
        <v>44198.123885817942</v>
      </c>
      <c r="K42" s="43">
        <v>44578.247135464801</v>
      </c>
      <c r="L42" s="43">
        <v>44519.508272537336</v>
      </c>
      <c r="M42" s="43">
        <v>44073.212489670019</v>
      </c>
      <c r="N42" s="43">
        <v>44736.737473855297</v>
      </c>
      <c r="O42" s="43">
        <v>45300.295963979523</v>
      </c>
      <c r="P42" s="43">
        <v>45900.170884810301</v>
      </c>
      <c r="Q42" s="43">
        <v>45869.319929264966</v>
      </c>
      <c r="R42" s="43">
        <v>45839.358756815178</v>
      </c>
      <c r="S42" s="4">
        <v>46369.275969737406</v>
      </c>
      <c r="T42" s="4">
        <v>47180.574341662621</v>
      </c>
      <c r="U42" s="4">
        <v>47103.795503272675</v>
      </c>
      <c r="V42" s="4">
        <v>46018.164908975319</v>
      </c>
      <c r="W42" s="4">
        <v>45667.633327910968</v>
      </c>
      <c r="X42" s="4">
        <v>45080.772162730718</v>
      </c>
      <c r="Y42" s="4">
        <v>43703.407126173668</v>
      </c>
      <c r="Z42" s="4">
        <v>42533.042089616611</v>
      </c>
      <c r="AA42" s="4">
        <v>42464.805342195963</v>
      </c>
      <c r="AB42" s="4">
        <v>42453.584490398825</v>
      </c>
      <c r="AC42" s="4">
        <v>43138.122968980795</v>
      </c>
      <c r="AD42" s="4">
        <v>43753.274249138354</v>
      </c>
      <c r="AE42" s="4">
        <v>43499.172375537375</v>
      </c>
      <c r="AF42" s="4">
        <v>43647.601788933571</v>
      </c>
      <c r="AG42" s="4">
        <v>43537.334558313691</v>
      </c>
      <c r="AH42" s="4">
        <v>44641.159339897386</v>
      </c>
      <c r="AI42" s="4">
        <v>45131.930977043026</v>
      </c>
      <c r="AJ42" s="4">
        <v>45590.620315785141</v>
      </c>
      <c r="AK42" s="4">
        <v>46637.362422519647</v>
      </c>
      <c r="AL42" s="4">
        <v>47075.771189132603</v>
      </c>
      <c r="AM42" s="4">
        <v>47067.8472355169</v>
      </c>
      <c r="AN42" s="4">
        <v>48878.395680321701</v>
      </c>
      <c r="AO42" s="4">
        <v>49923.578554379303</v>
      </c>
      <c r="AP42" s="4">
        <v>48755.475261508902</v>
      </c>
      <c r="AQ42" s="4">
        <v>49317</v>
      </c>
      <c r="AR42" s="4">
        <v>49702</v>
      </c>
      <c r="AS42" s="4">
        <v>50178</v>
      </c>
      <c r="AT42" s="4">
        <v>50915</v>
      </c>
      <c r="AU42" s="4">
        <v>49731</v>
      </c>
      <c r="AV42" s="4">
        <v>47695</v>
      </c>
      <c r="AW42" s="4">
        <v>48314</v>
      </c>
      <c r="AX42" s="4">
        <v>49186</v>
      </c>
      <c r="AY42" s="64">
        <v>50138.844119672503</v>
      </c>
      <c r="AZ42" s="64">
        <v>50538.401870164402</v>
      </c>
      <c r="BA42" s="64">
        <v>51788.520052177999</v>
      </c>
      <c r="BB42" s="64">
        <v>53806.672086856102</v>
      </c>
      <c r="BC42" s="64">
        <v>54999.416356089598</v>
      </c>
      <c r="BD42" s="64">
        <v>56652.969874598602</v>
      </c>
      <c r="BE42" s="64">
        <v>57545.4751863251</v>
      </c>
      <c r="BF42" s="64">
        <v>59754.825344069097</v>
      </c>
      <c r="BG42" s="64">
        <v>59783</v>
      </c>
      <c r="BH42" s="64">
        <v>59828</v>
      </c>
      <c r="BI42" s="64">
        <v>59059</v>
      </c>
      <c r="BJ42" s="64">
        <v>61146</v>
      </c>
      <c r="BK42" s="64">
        <v>59915</v>
      </c>
    </row>
    <row r="43" spans="1:63" ht="13" x14ac:dyDescent="0.2">
      <c r="A43" s="8" t="s">
        <v>86</v>
      </c>
      <c r="B43" s="8" t="s">
        <v>86</v>
      </c>
      <c r="C43" s="14" t="s">
        <v>87</v>
      </c>
      <c r="D43" s="42">
        <v>55505.544278672147</v>
      </c>
      <c r="E43" s="43">
        <v>54773.929779812694</v>
      </c>
      <c r="F43" s="43">
        <v>53276.84861542307</v>
      </c>
      <c r="G43" s="43">
        <v>52835.751736504906</v>
      </c>
      <c r="H43" s="43">
        <v>52895.869165254102</v>
      </c>
      <c r="I43" s="43">
        <v>53737.276339610042</v>
      </c>
      <c r="J43" s="43">
        <v>53138.430818042121</v>
      </c>
      <c r="K43" s="43">
        <v>53132.860563678318</v>
      </c>
      <c r="L43" s="43">
        <v>53821.261263732158</v>
      </c>
      <c r="M43" s="43">
        <v>52936.698719796375</v>
      </c>
      <c r="N43" s="43">
        <v>52364.664227765679</v>
      </c>
      <c r="O43" s="43">
        <v>52998.250852356046</v>
      </c>
      <c r="P43" s="43">
        <v>53182.085450309351</v>
      </c>
      <c r="Q43" s="43">
        <v>51127.121188759811</v>
      </c>
      <c r="R43" s="43">
        <v>53263.032576896723</v>
      </c>
      <c r="S43" s="4">
        <v>53486.918235085577</v>
      </c>
      <c r="T43" s="4">
        <v>53237.178559784959</v>
      </c>
      <c r="U43" s="4">
        <v>53265.438884484342</v>
      </c>
      <c r="V43" s="4">
        <v>53874.130459974316</v>
      </c>
      <c r="W43" s="4">
        <v>54104.619157840621</v>
      </c>
      <c r="X43" s="4">
        <v>54565.811783440804</v>
      </c>
      <c r="Y43" s="4">
        <v>54411.35294576524</v>
      </c>
      <c r="Z43" s="4">
        <v>55411.626185211375</v>
      </c>
      <c r="AA43" s="4">
        <v>53889.790798994298</v>
      </c>
      <c r="AB43" s="4">
        <v>53412.299656449715</v>
      </c>
      <c r="AC43" s="4">
        <v>53769.526975414083</v>
      </c>
      <c r="AD43" s="4">
        <v>53821.754025679897</v>
      </c>
      <c r="AE43" s="4">
        <v>54678.007660937692</v>
      </c>
      <c r="AF43" s="4">
        <v>54776.091395834439</v>
      </c>
      <c r="AG43" s="4">
        <v>55067.961637307919</v>
      </c>
      <c r="AH43" s="4">
        <v>56035.679748710536</v>
      </c>
      <c r="AI43" s="4">
        <v>57161.371188497076</v>
      </c>
      <c r="AJ43" s="4">
        <v>59111.023095585741</v>
      </c>
      <c r="AK43" s="4">
        <v>60110.0993984542</v>
      </c>
      <c r="AL43" s="4">
        <v>61588.721415130763</v>
      </c>
      <c r="AM43" s="4">
        <v>61306.828089488597</v>
      </c>
      <c r="AN43" s="4">
        <v>61501.574828750403</v>
      </c>
      <c r="AO43" s="4">
        <v>62952.858870543198</v>
      </c>
      <c r="AP43" s="4">
        <v>64146.520346912002</v>
      </c>
      <c r="AQ43" s="4">
        <v>64969</v>
      </c>
      <c r="AR43" s="4">
        <v>65711</v>
      </c>
      <c r="AS43" s="4">
        <v>64385</v>
      </c>
      <c r="AT43" s="4">
        <v>65299</v>
      </c>
      <c r="AU43" s="4">
        <v>62453</v>
      </c>
      <c r="AV43" s="4">
        <v>66600</v>
      </c>
      <c r="AW43" s="4">
        <v>64061</v>
      </c>
      <c r="AX43" s="4">
        <v>64622</v>
      </c>
      <c r="AY43" s="64">
        <v>65052.721777043203</v>
      </c>
      <c r="AZ43" s="64">
        <v>65686.964298386403</v>
      </c>
      <c r="BA43" s="64">
        <v>65156.258328034601</v>
      </c>
      <c r="BB43" s="64">
        <v>67721.517408549204</v>
      </c>
      <c r="BC43" s="64">
        <v>67659.560590649096</v>
      </c>
      <c r="BD43" s="64">
        <v>68015.925501909107</v>
      </c>
      <c r="BE43" s="64">
        <v>68176.428725289894</v>
      </c>
      <c r="BF43" s="64">
        <v>68540.943826380899</v>
      </c>
      <c r="BG43" s="64">
        <v>68853</v>
      </c>
      <c r="BH43" s="64">
        <v>69732</v>
      </c>
      <c r="BI43" s="64">
        <v>69812</v>
      </c>
      <c r="BJ43" s="64">
        <v>70080</v>
      </c>
      <c r="BK43" s="64">
        <v>70790</v>
      </c>
    </row>
    <row r="44" spans="1:63" ht="13" x14ac:dyDescent="0.2">
      <c r="A44" s="8" t="s">
        <v>88</v>
      </c>
      <c r="B44" s="8" t="s">
        <v>88</v>
      </c>
      <c r="C44" s="14" t="s">
        <v>89</v>
      </c>
      <c r="D44" s="42">
        <v>6983.1459672453066</v>
      </c>
      <c r="E44" s="43">
        <v>6500.6855298871478</v>
      </c>
      <c r="F44" s="43">
        <v>6354.8894216799845</v>
      </c>
      <c r="G44" s="43">
        <v>6570.6004882630605</v>
      </c>
      <c r="H44" s="43">
        <v>6479.2547651492841</v>
      </c>
      <c r="I44" s="43">
        <v>6523.3564681068092</v>
      </c>
      <c r="J44" s="43">
        <v>6320.4744255118885</v>
      </c>
      <c r="K44" s="43">
        <v>6130.5883293920388</v>
      </c>
      <c r="L44" s="43">
        <v>6564.5841144757696</v>
      </c>
      <c r="M44" s="43">
        <v>6599.2509167710632</v>
      </c>
      <c r="N44" s="43">
        <v>6589.3267988940497</v>
      </c>
      <c r="O44" s="43">
        <v>6437.8357575078608</v>
      </c>
      <c r="P44" s="43">
        <v>6461.5431354002876</v>
      </c>
      <c r="Q44" s="43">
        <v>6626.1796581539975</v>
      </c>
      <c r="R44" s="43">
        <v>6391.6347860930418</v>
      </c>
      <c r="S44" s="4">
        <v>6605.1301247949377</v>
      </c>
      <c r="T44" s="4">
        <v>6900.1201304510469</v>
      </c>
      <c r="U44" s="4">
        <v>6577.2035399763272</v>
      </c>
      <c r="V44" s="4">
        <v>6899.7696117244022</v>
      </c>
      <c r="W44" s="4">
        <v>7000.786538171812</v>
      </c>
      <c r="X44" s="4">
        <v>7316.458681954472</v>
      </c>
      <c r="Y44" s="4">
        <v>7304.3455369472358</v>
      </c>
      <c r="Z44" s="4">
        <v>6849.2563646899171</v>
      </c>
      <c r="AA44" s="4">
        <v>6682.0714689722054</v>
      </c>
      <c r="AB44" s="4">
        <v>6909.6852779573364</v>
      </c>
      <c r="AC44" s="4">
        <v>6907.5884776987714</v>
      </c>
      <c r="AD44" s="4">
        <v>7196.2021654815771</v>
      </c>
      <c r="AE44" s="4">
        <v>7056.9669323266216</v>
      </c>
      <c r="AF44" s="4">
        <v>7289.6482102908276</v>
      </c>
      <c r="AG44" s="4">
        <v>7048.0308305369126</v>
      </c>
      <c r="AH44" s="4">
        <v>7175.3453579418338</v>
      </c>
      <c r="AI44" s="4">
        <v>7174.8002320944206</v>
      </c>
      <c r="AJ44" s="4">
        <v>7221.0735905216579</v>
      </c>
      <c r="AK44" s="4">
        <v>6898.3304687953023</v>
      </c>
      <c r="AL44" s="4">
        <v>6959.2406340800317</v>
      </c>
      <c r="AM44" s="4">
        <v>6435.4464270670096</v>
      </c>
      <c r="AN44" s="4">
        <v>6283.57268024735</v>
      </c>
      <c r="AO44" s="4">
        <v>6150.1951170196598</v>
      </c>
      <c r="AP44" s="4">
        <v>6025.1917639724297</v>
      </c>
      <c r="AQ44" s="4">
        <v>6336</v>
      </c>
      <c r="AR44" s="4">
        <v>6137</v>
      </c>
      <c r="AS44" s="4">
        <v>6688</v>
      </c>
      <c r="AT44" s="4">
        <v>6679</v>
      </c>
      <c r="AU44" s="4">
        <v>6782</v>
      </c>
      <c r="AV44" s="4">
        <v>6892</v>
      </c>
      <c r="AW44" s="4">
        <v>7652</v>
      </c>
      <c r="AX44" s="4">
        <v>7388</v>
      </c>
      <c r="AY44" s="64">
        <v>6728.8306747746101</v>
      </c>
      <c r="AZ44" s="64">
        <v>7221.3003146130704</v>
      </c>
      <c r="BA44" s="64">
        <v>6641.0884884485304</v>
      </c>
      <c r="BB44" s="64">
        <v>7090.48973516153</v>
      </c>
      <c r="BC44" s="64">
        <v>7106.05408292637</v>
      </c>
      <c r="BD44" s="64">
        <v>6521.9901296017997</v>
      </c>
      <c r="BE44" s="64">
        <v>6645.3484598046598</v>
      </c>
      <c r="BF44" s="64">
        <v>6445.1834522915096</v>
      </c>
      <c r="BG44" s="64">
        <v>6226</v>
      </c>
      <c r="BH44" s="64">
        <v>6308</v>
      </c>
      <c r="BI44" s="64">
        <v>6152</v>
      </c>
      <c r="BJ44" s="64">
        <v>6267</v>
      </c>
      <c r="BK44" s="64">
        <v>6225</v>
      </c>
    </row>
    <row r="45" spans="1:63" ht="15" customHeight="1" x14ac:dyDescent="0.2">
      <c r="A45" s="8" t="s">
        <v>90</v>
      </c>
      <c r="B45" s="8" t="s">
        <v>90</v>
      </c>
      <c r="C45" s="14" t="s">
        <v>91</v>
      </c>
      <c r="D45" s="42">
        <v>6624.2206543305801</v>
      </c>
      <c r="E45" s="43">
        <v>6283.216294842945</v>
      </c>
      <c r="F45" s="43">
        <v>6265.7295453586175</v>
      </c>
      <c r="G45" s="43">
        <v>6447.4649311838348</v>
      </c>
      <c r="H45" s="43">
        <v>6376.3832847937083</v>
      </c>
      <c r="I45" s="43">
        <v>6056.896905554122</v>
      </c>
      <c r="J45" s="43">
        <v>5809.70240287246</v>
      </c>
      <c r="K45" s="43">
        <v>5795.7041497845976</v>
      </c>
      <c r="L45" s="43">
        <v>5859.3762710059482</v>
      </c>
      <c r="M45" s="43">
        <v>5727.4790316548151</v>
      </c>
      <c r="N45" s="43">
        <v>5613.0188875133999</v>
      </c>
      <c r="O45" s="43">
        <v>5614.2977690576699</v>
      </c>
      <c r="P45" s="43">
        <v>5718.5741214756936</v>
      </c>
      <c r="Q45" s="43">
        <v>5618.872062708765</v>
      </c>
      <c r="R45" s="43">
        <v>5554.5096835506656</v>
      </c>
      <c r="S45" s="4">
        <v>5610.1897623954928</v>
      </c>
      <c r="T45" s="4">
        <v>4939.4117517470986</v>
      </c>
      <c r="U45" s="4">
        <v>4878.4065311903205</v>
      </c>
      <c r="V45" s="4">
        <v>4616.5891518683438</v>
      </c>
      <c r="W45" s="4">
        <v>4582.6392634906551</v>
      </c>
      <c r="X45" s="4">
        <v>4463.4962525763376</v>
      </c>
      <c r="Y45" s="4">
        <v>4270.2596209897174</v>
      </c>
      <c r="Z45" s="4">
        <v>4118.1336537612779</v>
      </c>
      <c r="AA45" s="4">
        <v>3954.3686052773292</v>
      </c>
      <c r="AB45" s="4">
        <v>4125.1799946149704</v>
      </c>
      <c r="AC45" s="4">
        <v>4368.8681340872372</v>
      </c>
      <c r="AD45" s="4">
        <v>4680.4028002154009</v>
      </c>
      <c r="AE45" s="4">
        <v>4613.755970924195</v>
      </c>
      <c r="AF45" s="4">
        <v>4444.7663551401874</v>
      </c>
      <c r="AG45" s="4">
        <v>4285.9190031152648</v>
      </c>
      <c r="AH45" s="4">
        <v>4574.7082035306339</v>
      </c>
      <c r="AI45" s="4">
        <v>4633.2562500000004</v>
      </c>
      <c r="AJ45" s="4">
        <v>4463.1735909090912</v>
      </c>
      <c r="AK45" s="4">
        <v>4741.8384272727271</v>
      </c>
      <c r="AL45" s="4">
        <v>4655.3940727272729</v>
      </c>
      <c r="AM45" s="4">
        <v>4493.6276414561798</v>
      </c>
      <c r="AN45" s="4">
        <v>4432.4765610924896</v>
      </c>
      <c r="AO45" s="4">
        <v>4188.0367419738404</v>
      </c>
      <c r="AP45" s="4">
        <v>3769.8030194933899</v>
      </c>
      <c r="AQ45" s="4">
        <v>3729</v>
      </c>
      <c r="AR45" s="4">
        <v>3713</v>
      </c>
      <c r="AS45" s="4">
        <v>3843</v>
      </c>
      <c r="AT45" s="4">
        <v>3913</v>
      </c>
      <c r="AU45" s="4">
        <v>3417</v>
      </c>
      <c r="AV45" s="4">
        <v>3574</v>
      </c>
      <c r="AW45" s="4">
        <v>3567</v>
      </c>
      <c r="AX45" s="4">
        <v>3600</v>
      </c>
      <c r="AY45" s="64">
        <v>3819.9475463809299</v>
      </c>
      <c r="AZ45" s="64">
        <v>3831.62772953484</v>
      </c>
      <c r="BA45" s="64">
        <v>3555.6999098618699</v>
      </c>
      <c r="BB45" s="64">
        <v>3881.7842270973001</v>
      </c>
      <c r="BC45" s="64">
        <v>3830.4601001252599</v>
      </c>
      <c r="BD45" s="64">
        <v>3800.8470698760898</v>
      </c>
      <c r="BE45" s="64">
        <v>4153.6207554675302</v>
      </c>
      <c r="BF45" s="64">
        <v>4275.9711557993096</v>
      </c>
      <c r="BG45" s="64">
        <v>3993</v>
      </c>
      <c r="BH45" s="64">
        <v>4038</v>
      </c>
      <c r="BI45" s="64">
        <v>4095</v>
      </c>
      <c r="BJ45" s="64">
        <v>4133</v>
      </c>
      <c r="BK45" s="64">
        <v>4134</v>
      </c>
    </row>
    <row r="46" spans="1:63" s="9" customFormat="1" ht="10.5" x14ac:dyDescent="0.25">
      <c r="A46" s="30" t="s">
        <v>92</v>
      </c>
      <c r="B46" s="30" t="s">
        <v>92</v>
      </c>
      <c r="C46" s="24" t="s">
        <v>93</v>
      </c>
      <c r="D46" s="66">
        <f t="shared" ref="D46:BI46" si="12">SUM(D47:D53)</f>
        <v>36421.444939957459</v>
      </c>
      <c r="E46" s="66">
        <f t="shared" si="12"/>
        <v>37086.473264250562</v>
      </c>
      <c r="F46" s="66">
        <f t="shared" si="12"/>
        <v>37668.742756766958</v>
      </c>
      <c r="G46" s="66">
        <f t="shared" si="12"/>
        <v>36875.777737992037</v>
      </c>
      <c r="H46" s="66">
        <f t="shared" si="12"/>
        <v>37905.96114156636</v>
      </c>
      <c r="I46" s="66">
        <f t="shared" si="12"/>
        <v>38373.742894660361</v>
      </c>
      <c r="J46" s="66">
        <f t="shared" si="12"/>
        <v>39519.540897723593</v>
      </c>
      <c r="K46" s="66">
        <f t="shared" si="12"/>
        <v>42941.808143339847</v>
      </c>
      <c r="L46" s="66">
        <f t="shared" si="12"/>
        <v>43230.462832190984</v>
      </c>
      <c r="M46" s="66">
        <f t="shared" si="12"/>
        <v>44171.423402430562</v>
      </c>
      <c r="N46" s="66">
        <f t="shared" si="12"/>
        <v>44072.06640666812</v>
      </c>
      <c r="O46" s="66">
        <f t="shared" si="12"/>
        <v>41527.092309906322</v>
      </c>
      <c r="P46" s="66">
        <f t="shared" si="12"/>
        <v>41624.523208202787</v>
      </c>
      <c r="Q46" s="66">
        <f t="shared" si="12"/>
        <v>42023.417037431005</v>
      </c>
      <c r="R46" s="66">
        <f t="shared" si="12"/>
        <v>42374.551432403081</v>
      </c>
      <c r="S46" s="66">
        <f t="shared" si="12"/>
        <v>42319.965334529938</v>
      </c>
      <c r="T46" s="66">
        <f t="shared" si="12"/>
        <v>43412.420009784306</v>
      </c>
      <c r="U46" s="66">
        <f t="shared" si="12"/>
        <v>43478.579504836838</v>
      </c>
      <c r="V46" s="66">
        <f t="shared" si="12"/>
        <v>43993.446584796468</v>
      </c>
      <c r="W46" s="66">
        <f t="shared" si="12"/>
        <v>43212.150399546394</v>
      </c>
      <c r="X46" s="66">
        <f t="shared" si="12"/>
        <v>42373.991070082149</v>
      </c>
      <c r="Y46" s="66">
        <f t="shared" si="12"/>
        <v>43209.2393364007</v>
      </c>
      <c r="Z46" s="66">
        <f t="shared" si="12"/>
        <v>43329.397597223295</v>
      </c>
      <c r="AA46" s="66">
        <f t="shared" si="12"/>
        <v>44121.471632080153</v>
      </c>
      <c r="AB46" s="66">
        <f t="shared" si="12"/>
        <v>44011.950742082045</v>
      </c>
      <c r="AC46" s="66">
        <f t="shared" si="12"/>
        <v>43357.073127126088</v>
      </c>
      <c r="AD46" s="66">
        <f t="shared" si="12"/>
        <v>44066.742315672309</v>
      </c>
      <c r="AE46" s="66">
        <f t="shared" si="12"/>
        <v>45351.706682699427</v>
      </c>
      <c r="AF46" s="66">
        <f t="shared" si="12"/>
        <v>43805.090456029277</v>
      </c>
      <c r="AG46" s="66">
        <f t="shared" si="12"/>
        <v>43628.130315299881</v>
      </c>
      <c r="AH46" s="66">
        <f t="shared" si="12"/>
        <v>40892.552240139266</v>
      </c>
      <c r="AI46" s="66">
        <f t="shared" si="12"/>
        <v>36692.64915360618</v>
      </c>
      <c r="AJ46" s="66">
        <f t="shared" si="12"/>
        <v>36237.62253331596</v>
      </c>
      <c r="AK46" s="66">
        <f t="shared" si="12"/>
        <v>36292.709811461202</v>
      </c>
      <c r="AL46" s="66">
        <f t="shared" si="12"/>
        <v>36200.057236066372</v>
      </c>
      <c r="AM46" s="66">
        <f t="shared" si="12"/>
        <v>43229.256098521859</v>
      </c>
      <c r="AN46" s="66">
        <f t="shared" si="12"/>
        <v>44045.004575263723</v>
      </c>
      <c r="AO46" s="66">
        <f t="shared" si="12"/>
        <v>43403.556668280558</v>
      </c>
      <c r="AP46" s="66">
        <f t="shared" si="12"/>
        <v>43335.715790857415</v>
      </c>
      <c r="AQ46" s="66">
        <f t="shared" si="12"/>
        <v>44861</v>
      </c>
      <c r="AR46" s="66">
        <f t="shared" si="12"/>
        <v>44292</v>
      </c>
      <c r="AS46" s="66">
        <f t="shared" si="12"/>
        <v>44149</v>
      </c>
      <c r="AT46" s="66">
        <f t="shared" si="12"/>
        <v>45331</v>
      </c>
      <c r="AU46" s="66">
        <f t="shared" si="12"/>
        <v>43097</v>
      </c>
      <c r="AV46" s="66">
        <f t="shared" si="12"/>
        <v>44202</v>
      </c>
      <c r="AW46" s="66">
        <f t="shared" si="12"/>
        <v>45356</v>
      </c>
      <c r="AX46" s="66">
        <f t="shared" si="12"/>
        <v>47101</v>
      </c>
      <c r="AY46" s="66">
        <f t="shared" si="12"/>
        <v>47029.522041433338</v>
      </c>
      <c r="AZ46" s="66">
        <f t="shared" si="12"/>
        <v>47684.504754323083</v>
      </c>
      <c r="BA46" s="66">
        <f t="shared" si="12"/>
        <v>47944.915439187811</v>
      </c>
      <c r="BB46" s="66">
        <f t="shared" si="12"/>
        <v>47354.631734548879</v>
      </c>
      <c r="BC46" s="66">
        <f t="shared" si="12"/>
        <v>48153.566027005785</v>
      </c>
      <c r="BD46" s="66">
        <f t="shared" si="12"/>
        <v>50526.029374390353</v>
      </c>
      <c r="BE46" s="66">
        <f t="shared" si="12"/>
        <v>49991.437487929419</v>
      </c>
      <c r="BF46" s="66">
        <f t="shared" si="12"/>
        <v>51450.174139953</v>
      </c>
      <c r="BG46" s="66">
        <f t="shared" si="12"/>
        <v>52696</v>
      </c>
      <c r="BH46" s="66">
        <f t="shared" si="12"/>
        <v>52592</v>
      </c>
      <c r="BI46" s="66">
        <f t="shared" si="12"/>
        <v>51499</v>
      </c>
      <c r="BJ46" s="66">
        <v>51486</v>
      </c>
      <c r="BK46" s="66">
        <v>51186</v>
      </c>
    </row>
    <row r="47" spans="1:63" ht="13" x14ac:dyDescent="0.2">
      <c r="A47" s="8" t="s">
        <v>94</v>
      </c>
      <c r="B47" s="8" t="s">
        <v>94</v>
      </c>
      <c r="C47" s="14" t="s">
        <v>95</v>
      </c>
      <c r="D47" s="42">
        <v>7034.5895854413402</v>
      </c>
      <c r="E47" s="43">
        <v>7888.8297084932974</v>
      </c>
      <c r="F47" s="43">
        <v>8307.4070803669383</v>
      </c>
      <c r="G47" s="43">
        <v>8678.3874443529439</v>
      </c>
      <c r="H47" s="43">
        <v>9590.3354916546068</v>
      </c>
      <c r="I47" s="43">
        <v>10140.438985570385</v>
      </c>
      <c r="J47" s="43">
        <v>11603.959759317253</v>
      </c>
      <c r="K47" s="43">
        <v>12540.977085416036</v>
      </c>
      <c r="L47" s="43">
        <v>13255.801359968576</v>
      </c>
      <c r="M47" s="43">
        <v>14013.334844409528</v>
      </c>
      <c r="N47" s="43">
        <v>14644.680419859058</v>
      </c>
      <c r="O47" s="43">
        <v>11493.139894428965</v>
      </c>
      <c r="P47" s="43">
        <v>11972.869177410279</v>
      </c>
      <c r="Q47" s="43">
        <v>12384.179397795415</v>
      </c>
      <c r="R47" s="43">
        <v>13614.808195217269</v>
      </c>
      <c r="S47" s="4">
        <v>13603.748237300764</v>
      </c>
      <c r="T47" s="4">
        <v>14488.859885552252</v>
      </c>
      <c r="U47" s="4">
        <v>14983.698050960053</v>
      </c>
      <c r="V47" s="4">
        <v>15630.637544787751</v>
      </c>
      <c r="W47" s="4">
        <v>15668.058511377762</v>
      </c>
      <c r="X47" s="4">
        <v>15184.125403363585</v>
      </c>
      <c r="Y47" s="4">
        <v>16685.461359349676</v>
      </c>
      <c r="Z47" s="4">
        <v>16335.557964181018</v>
      </c>
      <c r="AA47" s="4">
        <v>16170.052111652019</v>
      </c>
      <c r="AB47" s="4">
        <v>15624.420275652779</v>
      </c>
      <c r="AC47" s="4">
        <v>15035.332158437124</v>
      </c>
      <c r="AD47" s="4">
        <v>15600.377062654106</v>
      </c>
      <c r="AE47" s="4">
        <v>16401.291987885463</v>
      </c>
      <c r="AF47" s="4">
        <v>15590.485682819384</v>
      </c>
      <c r="AG47" s="4">
        <v>15831.039028083702</v>
      </c>
      <c r="AH47" s="4">
        <v>13349.805066079296</v>
      </c>
      <c r="AI47" s="4">
        <v>14929.09550985136</v>
      </c>
      <c r="AJ47" s="4">
        <v>14678.797645017899</v>
      </c>
      <c r="AK47" s="4">
        <v>14862.85432148214</v>
      </c>
      <c r="AL47" s="4">
        <v>14909.715516389471</v>
      </c>
      <c r="AM47" s="4">
        <v>15130.310679753</v>
      </c>
      <c r="AN47" s="4">
        <v>15550.1778096692</v>
      </c>
      <c r="AO47" s="4">
        <v>15253.8417484564</v>
      </c>
      <c r="AP47" s="4">
        <v>14402.3255657141</v>
      </c>
      <c r="AQ47" s="4">
        <v>15735</v>
      </c>
      <c r="AR47" s="4">
        <v>15612</v>
      </c>
      <c r="AS47" s="4">
        <v>15980</v>
      </c>
      <c r="AT47" s="4">
        <v>17191</v>
      </c>
      <c r="AU47" s="4">
        <v>17026</v>
      </c>
      <c r="AV47" s="4">
        <v>17956</v>
      </c>
      <c r="AW47" s="4">
        <v>18679</v>
      </c>
      <c r="AX47" s="4">
        <v>20270</v>
      </c>
      <c r="AY47" s="64">
        <v>20227.874299061099</v>
      </c>
      <c r="AZ47" s="64">
        <v>20142.365717814198</v>
      </c>
      <c r="BA47" s="64">
        <v>19796.780109766201</v>
      </c>
      <c r="BB47" s="64">
        <v>18293.1703543814</v>
      </c>
      <c r="BC47" s="64">
        <v>18199.172370136799</v>
      </c>
      <c r="BD47" s="64">
        <v>17993.599803479399</v>
      </c>
      <c r="BE47" s="64">
        <v>16997.430140141802</v>
      </c>
      <c r="BF47" s="64">
        <v>17182.943843274399</v>
      </c>
      <c r="BG47" s="64">
        <v>18210</v>
      </c>
      <c r="BH47" s="64">
        <v>17961</v>
      </c>
      <c r="BI47" s="64">
        <v>17795</v>
      </c>
      <c r="BJ47" s="64">
        <v>18006</v>
      </c>
      <c r="BK47" s="64">
        <v>18370</v>
      </c>
    </row>
    <row r="48" spans="1:63" ht="13" x14ac:dyDescent="0.2">
      <c r="A48" s="8" t="s">
        <v>96</v>
      </c>
      <c r="B48" s="8" t="s">
        <v>96</v>
      </c>
      <c r="C48" s="14" t="s">
        <v>97</v>
      </c>
      <c r="D48" s="42">
        <v>7046.8298890569013</v>
      </c>
      <c r="E48" s="43">
        <v>6861.3280162538331</v>
      </c>
      <c r="F48" s="43">
        <v>6676.757756596985</v>
      </c>
      <c r="G48" s="43">
        <v>5615.4981981759147</v>
      </c>
      <c r="H48" s="43">
        <v>5188.4656045091197</v>
      </c>
      <c r="I48" s="43">
        <v>4990.6552611765046</v>
      </c>
      <c r="J48" s="43">
        <v>4811.9352631568381</v>
      </c>
      <c r="K48" s="43">
        <v>6986.6278324202331</v>
      </c>
      <c r="L48" s="43">
        <v>6126.5698987454325</v>
      </c>
      <c r="M48" s="43">
        <v>6815.5765785558597</v>
      </c>
      <c r="N48" s="43">
        <v>6258.7905508924587</v>
      </c>
      <c r="O48" s="43">
        <v>6892.1081849462944</v>
      </c>
      <c r="P48" s="43">
        <v>6314.6829492321713</v>
      </c>
      <c r="Q48" s="43">
        <v>6166.0343833202423</v>
      </c>
      <c r="R48" s="43">
        <v>5569.5070162429365</v>
      </c>
      <c r="S48" s="4">
        <v>5676.1208565232382</v>
      </c>
      <c r="T48" s="4">
        <v>5660.9926925449508</v>
      </c>
      <c r="U48" s="4">
        <v>5663.8076095948863</v>
      </c>
      <c r="V48" s="4">
        <v>5790.2376024689993</v>
      </c>
      <c r="W48" s="4">
        <v>5876.7031697004722</v>
      </c>
      <c r="X48" s="4">
        <v>5958.5244805055536</v>
      </c>
      <c r="Y48" s="4">
        <v>5691.2810844969545</v>
      </c>
      <c r="Z48" s="4">
        <v>6339.4242710173085</v>
      </c>
      <c r="AA48" s="4">
        <v>6853.6540139616063</v>
      </c>
      <c r="AB48" s="4">
        <v>7057.1570680628274</v>
      </c>
      <c r="AC48" s="4">
        <v>6809.9371727748685</v>
      </c>
      <c r="AD48" s="4">
        <v>6865.3019197207677</v>
      </c>
      <c r="AE48" s="4">
        <v>7023.1571887662431</v>
      </c>
      <c r="AF48" s="4">
        <v>6828.7821713008252</v>
      </c>
      <c r="AG48" s="4">
        <v>6837.1091239346097</v>
      </c>
      <c r="AH48" s="4">
        <v>7065.2816822691075</v>
      </c>
      <c r="AI48" s="4">
        <v>7155.2669039953807</v>
      </c>
      <c r="AJ48" s="4">
        <v>7121.1651188707274</v>
      </c>
      <c r="AK48" s="4">
        <v>7073.0322405894003</v>
      </c>
      <c r="AL48" s="4">
        <v>7201.0015189037495</v>
      </c>
      <c r="AM48" s="4">
        <v>7181.29212027843</v>
      </c>
      <c r="AN48" s="4">
        <v>7177.7708089179496</v>
      </c>
      <c r="AO48" s="4">
        <v>7102.65673078074</v>
      </c>
      <c r="AP48" s="4">
        <v>7238.9936304273097</v>
      </c>
      <c r="AQ48" s="4">
        <v>7402</v>
      </c>
      <c r="AR48" s="4">
        <v>7214</v>
      </c>
      <c r="AS48" s="4">
        <v>6966</v>
      </c>
      <c r="AT48" s="4">
        <v>6966</v>
      </c>
      <c r="AU48" s="4">
        <v>6371</v>
      </c>
      <c r="AV48" s="4">
        <v>6481</v>
      </c>
      <c r="AW48" s="4">
        <v>7078</v>
      </c>
      <c r="AX48" s="4">
        <v>6764</v>
      </c>
      <c r="AY48" s="64">
        <v>6694.3366458607097</v>
      </c>
      <c r="AZ48" s="64">
        <v>6812.9995072273296</v>
      </c>
      <c r="BA48" s="64">
        <v>6946.8674852168197</v>
      </c>
      <c r="BB48" s="64">
        <v>7173.0652923784501</v>
      </c>
      <c r="BC48" s="64">
        <v>6734.3494579500702</v>
      </c>
      <c r="BD48" s="64">
        <v>6345.0476757555798</v>
      </c>
      <c r="BE48" s="64">
        <v>6177.7263263797604</v>
      </c>
      <c r="BF48" s="64">
        <v>6452.2449080157703</v>
      </c>
      <c r="BG48" s="64">
        <v>6713</v>
      </c>
      <c r="BH48" s="64">
        <v>6664</v>
      </c>
      <c r="BI48" s="64">
        <v>6640</v>
      </c>
      <c r="BJ48" s="64">
        <v>6815</v>
      </c>
      <c r="BK48" s="64">
        <v>6781</v>
      </c>
    </row>
    <row r="49" spans="1:63" ht="13" x14ac:dyDescent="0.2">
      <c r="A49" s="8" t="s">
        <v>98</v>
      </c>
      <c r="B49" s="8" t="s">
        <v>98</v>
      </c>
      <c r="C49" s="14" t="s">
        <v>99</v>
      </c>
      <c r="D49" s="42">
        <v>4918.0948083179928</v>
      </c>
      <c r="E49" s="43">
        <v>4905.9796398444159</v>
      </c>
      <c r="F49" s="43">
        <v>4954.4694597666239</v>
      </c>
      <c r="G49" s="43">
        <v>5028.9675936818076</v>
      </c>
      <c r="H49" s="43">
        <v>4972.6679221373797</v>
      </c>
      <c r="I49" s="43">
        <v>4893.1416458154308</v>
      </c>
      <c r="J49" s="43">
        <v>4915.0418679226441</v>
      </c>
      <c r="K49" s="43">
        <v>4920.2682888015179</v>
      </c>
      <c r="L49" s="43">
        <v>4972.7213144579146</v>
      </c>
      <c r="M49" s="43">
        <v>5119.9668381330612</v>
      </c>
      <c r="N49" s="43">
        <v>5139.0906584656832</v>
      </c>
      <c r="O49" s="43">
        <v>5241.7851477386002</v>
      </c>
      <c r="P49" s="43">
        <v>5283.2785059547168</v>
      </c>
      <c r="Q49" s="43">
        <v>5326.9533606895675</v>
      </c>
      <c r="R49" s="43">
        <v>5281.9216899659696</v>
      </c>
      <c r="S49" s="4">
        <v>5257.7455008880961</v>
      </c>
      <c r="T49" s="4">
        <v>5119.2885422687277</v>
      </c>
      <c r="U49" s="4">
        <v>5066.813048624027</v>
      </c>
      <c r="V49" s="4">
        <v>5074.4288043348042</v>
      </c>
      <c r="W49" s="4">
        <v>5010.7971887459689</v>
      </c>
      <c r="X49" s="4">
        <v>4894.8476261841406</v>
      </c>
      <c r="Y49" s="4">
        <v>4876.2124461673566</v>
      </c>
      <c r="Z49" s="4">
        <v>4873.6371485401041</v>
      </c>
      <c r="AA49" s="4">
        <v>4899.7854287427544</v>
      </c>
      <c r="AB49" s="4">
        <v>4842.6584049570256</v>
      </c>
      <c r="AC49" s="4">
        <v>5001.1313212072746</v>
      </c>
      <c r="AD49" s="4">
        <v>4926.9984009594236</v>
      </c>
      <c r="AE49" s="4">
        <v>5104.6909729503041</v>
      </c>
      <c r="AF49" s="4">
        <v>4921.950723422101</v>
      </c>
      <c r="AG49" s="4">
        <v>4833.3209792409316</v>
      </c>
      <c r="AH49" s="4">
        <v>4966.5049276577902</v>
      </c>
      <c r="AI49" s="4">
        <v>4782.3259178518028</v>
      </c>
      <c r="AJ49" s="4">
        <v>4700.2708295616821</v>
      </c>
      <c r="AK49" s="4">
        <v>4653.4648067406933</v>
      </c>
      <c r="AL49" s="4">
        <v>4550.5732839833981</v>
      </c>
      <c r="AM49" s="4">
        <v>4529.6443759936401</v>
      </c>
      <c r="AN49" s="4">
        <v>4554.3179082443803</v>
      </c>
      <c r="AO49" s="4">
        <v>4370.6107341585302</v>
      </c>
      <c r="AP49" s="4">
        <v>4608.0763116057196</v>
      </c>
      <c r="AQ49" s="4">
        <v>4660</v>
      </c>
      <c r="AR49" s="4">
        <v>4643</v>
      </c>
      <c r="AS49" s="4">
        <v>4735</v>
      </c>
      <c r="AT49" s="4">
        <v>4766</v>
      </c>
      <c r="AU49" s="4">
        <v>4412</v>
      </c>
      <c r="AV49" s="4">
        <v>4363</v>
      </c>
      <c r="AW49" s="4">
        <v>4317</v>
      </c>
      <c r="AX49" s="4">
        <v>4631</v>
      </c>
      <c r="AY49" s="64">
        <v>4378.0863367881902</v>
      </c>
      <c r="AZ49" s="64">
        <v>4367.3917144118896</v>
      </c>
      <c r="BA49" s="64">
        <v>4379.6451619364398</v>
      </c>
      <c r="BB49" s="64">
        <v>4278.4913374656098</v>
      </c>
      <c r="BC49" s="64">
        <v>4349.5046703038997</v>
      </c>
      <c r="BD49" s="64">
        <v>4513.6733669569203</v>
      </c>
      <c r="BE49" s="64">
        <v>4240.6335062062299</v>
      </c>
      <c r="BF49" s="64">
        <v>4202.8286447911496</v>
      </c>
      <c r="BG49" s="64">
        <v>4385</v>
      </c>
      <c r="BH49" s="64">
        <v>4684</v>
      </c>
      <c r="BI49" s="64">
        <v>4654</v>
      </c>
      <c r="BJ49" s="64">
        <v>4353</v>
      </c>
      <c r="BK49" s="64">
        <v>4441</v>
      </c>
    </row>
    <row r="50" spans="1:63" ht="26" x14ac:dyDescent="0.2">
      <c r="A50" s="8" t="s">
        <v>100</v>
      </c>
      <c r="B50" s="8" t="s">
        <v>100</v>
      </c>
      <c r="C50" s="14" t="s">
        <v>101</v>
      </c>
      <c r="D50" s="42">
        <v>2643.8493148735929</v>
      </c>
      <c r="E50" s="43">
        <v>2633.4162159991151</v>
      </c>
      <c r="F50" s="43">
        <v>2695.9207307682336</v>
      </c>
      <c r="G50" s="43">
        <v>2673.0583629966873</v>
      </c>
      <c r="H50" s="43">
        <v>2756.715125857937</v>
      </c>
      <c r="I50" s="43">
        <v>2807.0103991216556</v>
      </c>
      <c r="J50" s="43">
        <v>2815.0687001688216</v>
      </c>
      <c r="K50" s="43">
        <v>2765.5626843834998</v>
      </c>
      <c r="L50" s="43">
        <v>2810.9822196963696</v>
      </c>
      <c r="M50" s="43">
        <v>2795.4533554793747</v>
      </c>
      <c r="N50" s="43">
        <v>2868.8158973789755</v>
      </c>
      <c r="O50" s="43">
        <v>2874.4618743539577</v>
      </c>
      <c r="P50" s="43">
        <v>2895.0341684226132</v>
      </c>
      <c r="Q50" s="43">
        <v>2847.681166724904</v>
      </c>
      <c r="R50" s="43">
        <v>2889.7050674586471</v>
      </c>
      <c r="S50" s="4">
        <v>2853.9091713527405</v>
      </c>
      <c r="T50" s="4">
        <v>3377.5580347262185</v>
      </c>
      <c r="U50" s="4">
        <v>3240.3966265208333</v>
      </c>
      <c r="V50" s="4">
        <v>3252.2359520542313</v>
      </c>
      <c r="W50" s="4">
        <v>3197.3727096929138</v>
      </c>
      <c r="X50" s="4">
        <v>3147.0739574308986</v>
      </c>
      <c r="Y50" s="4">
        <v>3119.8199594141474</v>
      </c>
      <c r="Z50" s="4">
        <v>3028.5917867102576</v>
      </c>
      <c r="AA50" s="4">
        <v>3123.1531954887218</v>
      </c>
      <c r="AB50" s="4">
        <v>3024.3674812030072</v>
      </c>
      <c r="AC50" s="4">
        <v>3036.0385338345868</v>
      </c>
      <c r="AD50" s="4">
        <v>3113.8007518796994</v>
      </c>
      <c r="AE50" s="4">
        <v>3241.811612903226</v>
      </c>
      <c r="AF50" s="4">
        <v>3189.7470967741938</v>
      </c>
      <c r="AG50" s="4">
        <v>3181.6361290322579</v>
      </c>
      <c r="AH50" s="4">
        <v>3141.7006451612906</v>
      </c>
      <c r="AI50" s="36"/>
      <c r="AJ50" s="36"/>
      <c r="AK50" s="36"/>
      <c r="AL50" s="36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</row>
    <row r="51" spans="1:63" ht="39" x14ac:dyDescent="0.2">
      <c r="A51" s="8" t="s">
        <v>269</v>
      </c>
      <c r="B51" s="8" t="s">
        <v>269</v>
      </c>
      <c r="C51" s="14" t="s">
        <v>270</v>
      </c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4">
        <v>6519.3128495272003</v>
      </c>
      <c r="AN51" s="4">
        <v>6469.33618746499</v>
      </c>
      <c r="AO51" s="4">
        <v>6393.7504463970899</v>
      </c>
      <c r="AP51" s="4">
        <v>6277.76805585898</v>
      </c>
      <c r="AQ51" s="4">
        <v>6235</v>
      </c>
      <c r="AR51" s="4">
        <v>6170</v>
      </c>
      <c r="AS51" s="4">
        <v>5841</v>
      </c>
      <c r="AT51" s="4">
        <v>5766</v>
      </c>
      <c r="AU51" s="4">
        <v>5654</v>
      </c>
      <c r="AV51" s="4">
        <v>5332</v>
      </c>
      <c r="AW51" s="4">
        <v>5194</v>
      </c>
      <c r="AX51" s="4">
        <v>5117</v>
      </c>
      <c r="AY51" s="64">
        <v>5159.7125919603404</v>
      </c>
      <c r="AZ51" s="64">
        <v>5152.0571335497598</v>
      </c>
      <c r="BA51" s="64">
        <v>5157.3805396404596</v>
      </c>
      <c r="BB51" s="64">
        <v>5343.6706736348197</v>
      </c>
      <c r="BC51" s="64">
        <v>5263.6681518034202</v>
      </c>
      <c r="BD51" s="64">
        <v>5733.6953082401496</v>
      </c>
      <c r="BE51" s="64">
        <v>5542.2337176723204</v>
      </c>
      <c r="BF51" s="64">
        <v>5494.0274000564796</v>
      </c>
      <c r="BG51" s="64">
        <v>5457</v>
      </c>
      <c r="BH51" s="64">
        <v>5507</v>
      </c>
      <c r="BI51" s="64">
        <v>4778</v>
      </c>
      <c r="BJ51" s="64">
        <v>4892</v>
      </c>
      <c r="BK51" s="64">
        <v>4762</v>
      </c>
    </row>
    <row r="52" spans="1:63" ht="15.75" customHeight="1" x14ac:dyDescent="0.2">
      <c r="A52" s="8" t="s">
        <v>102</v>
      </c>
      <c r="B52" s="8" t="s">
        <v>102</v>
      </c>
      <c r="C52" s="14" t="s">
        <v>103</v>
      </c>
      <c r="D52" s="42">
        <v>2704.3815161308166</v>
      </c>
      <c r="E52" s="43">
        <v>2658.8752747450203</v>
      </c>
      <c r="F52" s="43">
        <v>2655.3129121175302</v>
      </c>
      <c r="G52" s="43">
        <v>2606.9910690972979</v>
      </c>
      <c r="H52" s="43">
        <v>2633.2884033655746</v>
      </c>
      <c r="I52" s="43">
        <v>2457.141097760782</v>
      </c>
      <c r="J52" s="43">
        <v>2447.887401962606</v>
      </c>
      <c r="K52" s="43">
        <v>2620.6828249055643</v>
      </c>
      <c r="L52" s="43">
        <v>2624.0589961562196</v>
      </c>
      <c r="M52" s="43">
        <v>2583.0177593444541</v>
      </c>
      <c r="N52" s="43">
        <v>2468.1804567890158</v>
      </c>
      <c r="O52" s="43">
        <v>2523.8711471589877</v>
      </c>
      <c r="P52" s="43">
        <v>2577.4362328451698</v>
      </c>
      <c r="Q52" s="43">
        <v>2520.9415100298943</v>
      </c>
      <c r="R52" s="43">
        <v>2584.1458163051902</v>
      </c>
      <c r="S52" s="4">
        <v>2527.3083277402675</v>
      </c>
      <c r="T52" s="4">
        <v>2697.7503193741127</v>
      </c>
      <c r="U52" s="4">
        <v>2700.5185479463066</v>
      </c>
      <c r="V52" s="4">
        <v>2852.0430246764731</v>
      </c>
      <c r="W52" s="4">
        <v>2903.2092498258444</v>
      </c>
      <c r="X52" s="4">
        <v>2898.797209227554</v>
      </c>
      <c r="Y52" s="4">
        <v>2953.5700113200974</v>
      </c>
      <c r="Z52" s="4">
        <v>3067.8278686064896</v>
      </c>
      <c r="AA52" s="4">
        <v>3108.4771856495995</v>
      </c>
      <c r="AB52" s="4">
        <v>3161.8253221873911</v>
      </c>
      <c r="AC52" s="4">
        <v>3162.2243991640544</v>
      </c>
      <c r="AD52" s="4">
        <v>2827.1403692093345</v>
      </c>
      <c r="AE52" s="4">
        <v>2880.328125</v>
      </c>
      <c r="AF52" s="4">
        <v>3008.28125</v>
      </c>
      <c r="AG52" s="4">
        <v>2970.015625</v>
      </c>
      <c r="AH52" s="4">
        <v>2763.75</v>
      </c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</row>
    <row r="53" spans="1:63" ht="13" x14ac:dyDescent="0.2">
      <c r="A53" s="8" t="s">
        <v>268</v>
      </c>
      <c r="B53" s="8" t="s">
        <v>268</v>
      </c>
      <c r="C53" s="14" t="s">
        <v>104</v>
      </c>
      <c r="D53" s="42">
        <v>12073.699826136815</v>
      </c>
      <c r="E53" s="43">
        <v>12138.044408914886</v>
      </c>
      <c r="F53" s="43">
        <v>12378.874817150649</v>
      </c>
      <c r="G53" s="43">
        <v>12272.875069687389</v>
      </c>
      <c r="H53" s="43">
        <v>12764.488594041744</v>
      </c>
      <c r="I53" s="43">
        <v>13085.355505215601</v>
      </c>
      <c r="J53" s="43">
        <v>12925.647905195436</v>
      </c>
      <c r="K53" s="43">
        <v>13107.689427412995</v>
      </c>
      <c r="L53" s="43">
        <v>13440.329043166468</v>
      </c>
      <c r="M53" s="43">
        <v>12844.074026508284</v>
      </c>
      <c r="N53" s="43">
        <v>12692.508423282927</v>
      </c>
      <c r="O53" s="43">
        <v>12501.726061279516</v>
      </c>
      <c r="P53" s="43">
        <v>12581.222174337841</v>
      </c>
      <c r="Q53" s="43">
        <v>12777.627218870981</v>
      </c>
      <c r="R53" s="43">
        <v>12434.463647213066</v>
      </c>
      <c r="S53" s="4">
        <v>12401.133240724826</v>
      </c>
      <c r="T53" s="4">
        <v>12067.970535318038</v>
      </c>
      <c r="U53" s="4">
        <v>11823.345621190731</v>
      </c>
      <c r="V53" s="4">
        <v>11393.863656474212</v>
      </c>
      <c r="W53" s="4">
        <v>10556.009570203429</v>
      </c>
      <c r="X53" s="4">
        <v>10290.622393370419</v>
      </c>
      <c r="Y53" s="4">
        <v>9882.8944756524688</v>
      </c>
      <c r="Z53" s="4">
        <v>9684.35855816812</v>
      </c>
      <c r="AA53" s="4">
        <v>9966.3496965854538</v>
      </c>
      <c r="AB53" s="4">
        <v>10301.522190019019</v>
      </c>
      <c r="AC53" s="4">
        <v>10312.409541708179</v>
      </c>
      <c r="AD53" s="4">
        <v>10733.123811248981</v>
      </c>
      <c r="AE53" s="4">
        <v>10700.426795194187</v>
      </c>
      <c r="AF53" s="4">
        <v>10265.843531712768</v>
      </c>
      <c r="AG53" s="4">
        <v>9975.009430008382</v>
      </c>
      <c r="AH53" s="4">
        <v>9605.5099189717803</v>
      </c>
      <c r="AI53" s="4">
        <v>9825.9608219076381</v>
      </c>
      <c r="AJ53" s="4">
        <v>9737.3889398656502</v>
      </c>
      <c r="AK53" s="4">
        <v>9703.358442648967</v>
      </c>
      <c r="AL53" s="4">
        <v>9538.7669167897529</v>
      </c>
      <c r="AM53" s="4">
        <v>9868.6960729695893</v>
      </c>
      <c r="AN53" s="4">
        <v>10293.4018609672</v>
      </c>
      <c r="AO53" s="4">
        <v>10282.697008487799</v>
      </c>
      <c r="AP53" s="4">
        <v>10808.552227251301</v>
      </c>
      <c r="AQ53" s="4">
        <v>10829</v>
      </c>
      <c r="AR53" s="4">
        <v>10653</v>
      </c>
      <c r="AS53" s="4">
        <v>10627</v>
      </c>
      <c r="AT53" s="4">
        <v>10642</v>
      </c>
      <c r="AU53" s="4">
        <v>9634</v>
      </c>
      <c r="AV53" s="4">
        <v>10070</v>
      </c>
      <c r="AW53" s="4">
        <v>10088</v>
      </c>
      <c r="AX53" s="4">
        <v>10319</v>
      </c>
      <c r="AY53" s="64">
        <v>10569.512167763</v>
      </c>
      <c r="AZ53" s="64">
        <v>11209.6906813199</v>
      </c>
      <c r="BA53" s="64">
        <v>11664.2421426279</v>
      </c>
      <c r="BB53" s="64">
        <v>12266.234076688601</v>
      </c>
      <c r="BC53" s="64">
        <v>13606.871376811599</v>
      </c>
      <c r="BD53" s="64">
        <v>15940.0132199583</v>
      </c>
      <c r="BE53" s="64">
        <v>17033.413797529302</v>
      </c>
      <c r="BF53" s="64">
        <v>18118.129343815199</v>
      </c>
      <c r="BG53" s="64">
        <v>17931</v>
      </c>
      <c r="BH53" s="64">
        <v>17776</v>
      </c>
      <c r="BI53" s="64">
        <v>17632</v>
      </c>
      <c r="BJ53" s="64">
        <v>17420</v>
      </c>
      <c r="BK53" s="64">
        <v>16832</v>
      </c>
    </row>
    <row r="54" spans="1:63" s="9" customFormat="1" ht="42" x14ac:dyDescent="0.25">
      <c r="A54" s="30" t="s">
        <v>105</v>
      </c>
      <c r="B54" s="30" t="s">
        <v>105</v>
      </c>
      <c r="C54" s="24" t="s">
        <v>106</v>
      </c>
      <c r="D54" s="66">
        <f t="shared" ref="D54:BI54" si="13">SUM(D55:D58)</f>
        <v>16792.262755484553</v>
      </c>
      <c r="E54" s="66">
        <f t="shared" si="13"/>
        <v>16712.985852304122</v>
      </c>
      <c r="F54" s="66">
        <f t="shared" si="13"/>
        <v>16798.547289806851</v>
      </c>
      <c r="G54" s="66">
        <f t="shared" si="13"/>
        <v>16911.022950592076</v>
      </c>
      <c r="H54" s="66">
        <f t="shared" si="13"/>
        <v>16851.759521946427</v>
      </c>
      <c r="I54" s="66">
        <f t="shared" si="13"/>
        <v>17180.263498499316</v>
      </c>
      <c r="J54" s="66">
        <f t="shared" si="13"/>
        <v>16792.38801184472</v>
      </c>
      <c r="K54" s="66">
        <f t="shared" si="13"/>
        <v>16910.525885012521</v>
      </c>
      <c r="L54" s="66">
        <f t="shared" si="13"/>
        <v>16896.453492880799</v>
      </c>
      <c r="M54" s="66">
        <f t="shared" si="13"/>
        <v>16968.66686685204</v>
      </c>
      <c r="N54" s="66">
        <f t="shared" si="13"/>
        <v>16778.617321001519</v>
      </c>
      <c r="O54" s="66">
        <f t="shared" si="13"/>
        <v>17051.823734854657</v>
      </c>
      <c r="P54" s="66">
        <f t="shared" si="13"/>
        <v>17076.96264377718</v>
      </c>
      <c r="Q54" s="66">
        <f t="shared" si="13"/>
        <v>17311.897387145582</v>
      </c>
      <c r="R54" s="66">
        <f t="shared" si="13"/>
        <v>17056.128775562665</v>
      </c>
      <c r="S54" s="66">
        <f t="shared" si="13"/>
        <v>17208.15824312983</v>
      </c>
      <c r="T54" s="66">
        <f t="shared" si="13"/>
        <v>17448.967340866377</v>
      </c>
      <c r="U54" s="66">
        <f t="shared" si="13"/>
        <v>17772.829991131453</v>
      </c>
      <c r="V54" s="66">
        <f t="shared" si="13"/>
        <v>17945.306300738786</v>
      </c>
      <c r="W54" s="66">
        <f t="shared" si="13"/>
        <v>17797.010035503896</v>
      </c>
      <c r="X54" s="66">
        <f t="shared" si="13"/>
        <v>17815.11483733412</v>
      </c>
      <c r="Y54" s="66">
        <f t="shared" si="13"/>
        <v>17392.511025641739</v>
      </c>
      <c r="Z54" s="66">
        <f t="shared" si="13"/>
        <v>17051.623466650992</v>
      </c>
      <c r="AA54" s="66">
        <f t="shared" si="13"/>
        <v>16924.467631023002</v>
      </c>
      <c r="AB54" s="66">
        <f t="shared" si="13"/>
        <v>17562.059240480037</v>
      </c>
      <c r="AC54" s="66">
        <f t="shared" si="13"/>
        <v>18170.916996674197</v>
      </c>
      <c r="AD54" s="66">
        <f t="shared" si="13"/>
        <v>18830.178984776889</v>
      </c>
      <c r="AE54" s="66">
        <f t="shared" si="13"/>
        <v>18183.748927499277</v>
      </c>
      <c r="AF54" s="66">
        <f t="shared" si="13"/>
        <v>18517.9688533886</v>
      </c>
      <c r="AG54" s="66">
        <f t="shared" si="13"/>
        <v>18695.423081085919</v>
      </c>
      <c r="AH54" s="66">
        <f t="shared" si="13"/>
        <v>19080.291053800938</v>
      </c>
      <c r="AI54" s="66">
        <f t="shared" si="13"/>
        <v>19126.483913447555</v>
      </c>
      <c r="AJ54" s="66">
        <f t="shared" si="13"/>
        <v>19415.254092030733</v>
      </c>
      <c r="AK54" s="66">
        <f t="shared" si="13"/>
        <v>19772.197249462592</v>
      </c>
      <c r="AL54" s="66">
        <f t="shared" si="13"/>
        <v>19518.863085021374</v>
      </c>
      <c r="AM54" s="66">
        <f t="shared" si="13"/>
        <v>19537.418033574821</v>
      </c>
      <c r="AN54" s="66">
        <f t="shared" si="13"/>
        <v>19638.81870894711</v>
      </c>
      <c r="AO54" s="66">
        <f t="shared" si="13"/>
        <v>19926.83874147763</v>
      </c>
      <c r="AP54" s="66">
        <f t="shared" si="13"/>
        <v>19834.712144063931</v>
      </c>
      <c r="AQ54" s="66">
        <f t="shared" si="13"/>
        <v>19920</v>
      </c>
      <c r="AR54" s="66">
        <f t="shared" si="13"/>
        <v>20202</v>
      </c>
      <c r="AS54" s="66">
        <f t="shared" si="13"/>
        <v>20198</v>
      </c>
      <c r="AT54" s="66">
        <f t="shared" si="13"/>
        <v>20298</v>
      </c>
      <c r="AU54" s="66">
        <f t="shared" si="13"/>
        <v>19375</v>
      </c>
      <c r="AV54" s="66">
        <f t="shared" si="13"/>
        <v>19268</v>
      </c>
      <c r="AW54" s="66">
        <f t="shared" si="13"/>
        <v>19380</v>
      </c>
      <c r="AX54" s="66">
        <f t="shared" si="13"/>
        <v>19446</v>
      </c>
      <c r="AY54" s="66">
        <f t="shared" si="13"/>
        <v>19790.817004746099</v>
      </c>
      <c r="AZ54" s="66">
        <f t="shared" si="13"/>
        <v>20096.47019631321</v>
      </c>
      <c r="BA54" s="66">
        <f t="shared" si="13"/>
        <v>21021.425501850688</v>
      </c>
      <c r="BB54" s="66">
        <f t="shared" si="13"/>
        <v>21114.733887340251</v>
      </c>
      <c r="BC54" s="66">
        <f t="shared" si="13"/>
        <v>21235.82472867969</v>
      </c>
      <c r="BD54" s="66">
        <f t="shared" si="13"/>
        <v>20735.088481347073</v>
      </c>
      <c r="BE54" s="66">
        <f t="shared" si="13"/>
        <v>20799.352407575399</v>
      </c>
      <c r="BF54" s="66">
        <f t="shared" si="13"/>
        <v>20935.925092238649</v>
      </c>
      <c r="BG54" s="66">
        <f t="shared" si="13"/>
        <v>20968</v>
      </c>
      <c r="BH54" s="66">
        <f t="shared" si="13"/>
        <v>21329</v>
      </c>
      <c r="BI54" s="66">
        <f t="shared" si="13"/>
        <v>20939</v>
      </c>
      <c r="BJ54" s="66">
        <v>20542</v>
      </c>
      <c r="BK54" s="66">
        <v>20185</v>
      </c>
    </row>
    <row r="55" spans="1:63" ht="52" x14ac:dyDescent="0.2">
      <c r="A55" s="8" t="s">
        <v>107</v>
      </c>
      <c r="B55" s="8" t="s">
        <v>107</v>
      </c>
      <c r="C55" s="14" t="s">
        <v>108</v>
      </c>
      <c r="D55" s="42">
        <v>4756.4278434501475</v>
      </c>
      <c r="E55" s="43">
        <v>4659.2731388563716</v>
      </c>
      <c r="F55" s="43">
        <v>4487.0892527651004</v>
      </c>
      <c r="G55" s="43">
        <v>4590.0025624089203</v>
      </c>
      <c r="H55" s="43">
        <v>4639.0129539029913</v>
      </c>
      <c r="I55" s="43">
        <v>4735.0282564319941</v>
      </c>
      <c r="J55" s="43">
        <v>4552.3224415107861</v>
      </c>
      <c r="K55" s="43">
        <v>4448.9079290827494</v>
      </c>
      <c r="L55" s="43">
        <v>4479.9571533169201</v>
      </c>
      <c r="M55" s="43">
        <v>4598.6133099424178</v>
      </c>
      <c r="N55" s="43">
        <v>4136.5355875197965</v>
      </c>
      <c r="O55" s="43">
        <v>4453.4056658703676</v>
      </c>
      <c r="P55" s="43">
        <v>4601.0983420745506</v>
      </c>
      <c r="Q55" s="43">
        <v>4761.5192460404514</v>
      </c>
      <c r="R55" s="43">
        <v>4764.0102496356822</v>
      </c>
      <c r="S55" s="4">
        <v>4879.6415663744119</v>
      </c>
      <c r="T55" s="4">
        <v>4943.4869769342631</v>
      </c>
      <c r="U55" s="4">
        <v>5107.8317126774691</v>
      </c>
      <c r="V55" s="4">
        <v>5233.8106303309287</v>
      </c>
      <c r="W55" s="4">
        <v>5035.8670521662689</v>
      </c>
      <c r="X55" s="4">
        <v>4841.0085641971527</v>
      </c>
      <c r="Y55" s="4">
        <v>4750.9585961162984</v>
      </c>
      <c r="Z55" s="4">
        <v>4497.6237425543231</v>
      </c>
      <c r="AA55" s="4">
        <v>4480.174183902318</v>
      </c>
      <c r="AB55" s="4">
        <v>4493.4243707949172</v>
      </c>
      <c r="AC55" s="4">
        <v>4774.4206329429353</v>
      </c>
      <c r="AD55" s="4">
        <v>5040.4293545975579</v>
      </c>
      <c r="AE55" s="4">
        <v>4435.5332192589094</v>
      </c>
      <c r="AF55" s="4">
        <v>4328.733065848478</v>
      </c>
      <c r="AG55" s="4">
        <v>4392.3518409251828</v>
      </c>
      <c r="AH55" s="4">
        <v>4243.8937927779089</v>
      </c>
      <c r="AI55" s="4">
        <v>4239.667749350021</v>
      </c>
      <c r="AJ55" s="4">
        <v>4322.7863697480752</v>
      </c>
      <c r="AK55" s="4">
        <v>4512.5407707096138</v>
      </c>
      <c r="AL55" s="4">
        <v>4267.4581637982919</v>
      </c>
      <c r="AM55" s="4">
        <v>4329.7580642273997</v>
      </c>
      <c r="AN55" s="4">
        <v>4271.7507195876597</v>
      </c>
      <c r="AO55" s="4">
        <v>4280.8554431258799</v>
      </c>
      <c r="AP55" s="4">
        <v>4234.7994555639598</v>
      </c>
      <c r="AQ55" s="4">
        <v>4282</v>
      </c>
      <c r="AR55" s="4">
        <v>4391</v>
      </c>
      <c r="AS55" s="4">
        <v>4447</v>
      </c>
      <c r="AT55" s="4">
        <v>4459</v>
      </c>
      <c r="AU55" s="4">
        <v>4281</v>
      </c>
      <c r="AV55" s="4">
        <v>4238</v>
      </c>
      <c r="AW55" s="4">
        <v>4410</v>
      </c>
      <c r="AX55" s="4">
        <v>4310</v>
      </c>
      <c r="AY55" s="64">
        <v>4315.87383546813</v>
      </c>
      <c r="AZ55" s="64">
        <v>4422.6813041670102</v>
      </c>
      <c r="BA55" s="64">
        <v>4296.1660676389802</v>
      </c>
      <c r="BB55" s="64">
        <v>4310.9848890951698</v>
      </c>
      <c r="BC55" s="64">
        <v>4308.61540137252</v>
      </c>
      <c r="BD55" s="64">
        <v>4178.5709564912204</v>
      </c>
      <c r="BE55" s="64">
        <v>4505.5026558279096</v>
      </c>
      <c r="BF55" s="64">
        <v>4541.1637976309303</v>
      </c>
      <c r="BG55" s="64">
        <v>4532</v>
      </c>
      <c r="BH55" s="64">
        <v>4588</v>
      </c>
      <c r="BI55" s="64">
        <v>4533</v>
      </c>
      <c r="BJ55" s="64">
        <v>4485</v>
      </c>
      <c r="BK55" s="64">
        <v>4230</v>
      </c>
    </row>
    <row r="56" spans="1:63" ht="39" x14ac:dyDescent="0.2">
      <c r="A56" s="8" t="s">
        <v>109</v>
      </c>
      <c r="B56" s="8" t="s">
        <v>109</v>
      </c>
      <c r="C56" s="14" t="s">
        <v>110</v>
      </c>
      <c r="D56" s="42">
        <v>1927.8752886140637</v>
      </c>
      <c r="E56" s="43">
        <v>1867.6574404070209</v>
      </c>
      <c r="F56" s="43">
        <v>1823.4395921999778</v>
      </c>
      <c r="G56" s="43">
        <v>1851.6294210564274</v>
      </c>
      <c r="H56" s="43">
        <v>1741.343969477977</v>
      </c>
      <c r="I56" s="43">
        <v>1709.445973886764</v>
      </c>
      <c r="J56" s="43">
        <v>1781.4889428359859</v>
      </c>
      <c r="K56" s="43">
        <v>1747.7947857765196</v>
      </c>
      <c r="L56" s="43">
        <v>1831.7286807843009</v>
      </c>
      <c r="M56" s="43">
        <v>1756.7779905244909</v>
      </c>
      <c r="N56" s="43">
        <v>1745.9585227274124</v>
      </c>
      <c r="O56" s="43">
        <v>1650.1884940605337</v>
      </c>
      <c r="P56" s="43">
        <v>1611.3796510103443</v>
      </c>
      <c r="Q56" s="43">
        <v>1528.3653416592099</v>
      </c>
      <c r="R56" s="43">
        <v>1459.008302429268</v>
      </c>
      <c r="S56" s="4">
        <v>1512.753696673961</v>
      </c>
      <c r="T56" s="4">
        <v>1672.7948895659333</v>
      </c>
      <c r="U56" s="4">
        <v>1773.0992099161981</v>
      </c>
      <c r="V56" s="4">
        <v>1792.6017900239938</v>
      </c>
      <c r="W56" s="4">
        <v>1856.9141176356766</v>
      </c>
      <c r="X56" s="4">
        <v>2104.1336677901227</v>
      </c>
      <c r="Y56" s="4">
        <v>2055.2797646899476</v>
      </c>
      <c r="Z56" s="4">
        <v>2051.5676078834235</v>
      </c>
      <c r="AA56" s="4">
        <v>2034.1546112115732</v>
      </c>
      <c r="AB56" s="4">
        <v>2382.753164556962</v>
      </c>
      <c r="AC56" s="4">
        <v>2427.1198010849907</v>
      </c>
      <c r="AD56" s="4">
        <v>2529.1573236889694</v>
      </c>
      <c r="AE56" s="4">
        <v>2446.1552373775435</v>
      </c>
      <c r="AF56" s="4">
        <v>2528.1838733986433</v>
      </c>
      <c r="AG56" s="4">
        <v>2573.1695553880936</v>
      </c>
      <c r="AH56" s="4">
        <v>3048.7822155237377</v>
      </c>
      <c r="AI56" s="4">
        <v>2651.8020833333298</v>
      </c>
      <c r="AJ56" s="4">
        <v>2600.1458333333298</v>
      </c>
      <c r="AK56" s="4">
        <v>2680.640625</v>
      </c>
      <c r="AL56" s="4">
        <v>2651.9375</v>
      </c>
      <c r="AM56" s="4">
        <v>2610.4114206323302</v>
      </c>
      <c r="AN56" s="4">
        <v>2578.6337349585101</v>
      </c>
      <c r="AO56" s="4">
        <v>2469.3698921216101</v>
      </c>
      <c r="AP56" s="4">
        <v>2408.9322062921301</v>
      </c>
      <c r="AQ56" s="4">
        <v>2330</v>
      </c>
      <c r="AR56" s="4">
        <v>2412</v>
      </c>
      <c r="AS56" s="4">
        <v>2229</v>
      </c>
      <c r="AT56" s="4">
        <v>2420</v>
      </c>
      <c r="AU56" s="4">
        <v>2237</v>
      </c>
      <c r="AV56" s="4">
        <v>2214</v>
      </c>
      <c r="AW56" s="4">
        <v>2254</v>
      </c>
      <c r="AX56" s="4">
        <v>2316</v>
      </c>
      <c r="AY56" s="64">
        <v>2379.2446616228099</v>
      </c>
      <c r="AZ56" s="64">
        <v>2353.7161051683802</v>
      </c>
      <c r="BA56" s="64">
        <v>3303.2650878866898</v>
      </c>
      <c r="BB56" s="64">
        <v>3268.1063240787998</v>
      </c>
      <c r="BC56" s="64">
        <v>3218.3430604456198</v>
      </c>
      <c r="BD56" s="64">
        <v>2938.00673596366</v>
      </c>
      <c r="BE56" s="64">
        <v>2905.0869577633198</v>
      </c>
      <c r="BF56" s="64">
        <v>2892.6817399951601</v>
      </c>
      <c r="BG56" s="64">
        <v>2843</v>
      </c>
      <c r="BH56" s="64">
        <v>2689</v>
      </c>
      <c r="BI56" s="64">
        <v>2569</v>
      </c>
      <c r="BJ56" s="64">
        <v>2540</v>
      </c>
      <c r="BK56" s="64">
        <v>2490</v>
      </c>
    </row>
    <row r="57" spans="1:63" ht="52" x14ac:dyDescent="0.2">
      <c r="A57" s="8" t="s">
        <v>111</v>
      </c>
      <c r="B57" s="8" t="s">
        <v>111</v>
      </c>
      <c r="C57" s="14" t="s">
        <v>112</v>
      </c>
      <c r="D57" s="42">
        <v>7723.3012177256769</v>
      </c>
      <c r="E57" s="43">
        <v>7932.3802337861716</v>
      </c>
      <c r="F57" s="43">
        <v>8209.6234294782134</v>
      </c>
      <c r="G57" s="43">
        <v>8235.9625262720929</v>
      </c>
      <c r="H57" s="43">
        <v>8237.1450340491356</v>
      </c>
      <c r="I57" s="43">
        <v>8552.2771844125891</v>
      </c>
      <c r="J57" s="43">
        <v>8288.0479101700857</v>
      </c>
      <c r="K57" s="43">
        <v>8539.4401412669267</v>
      </c>
      <c r="L57" s="43">
        <v>8386.8017878889095</v>
      </c>
      <c r="M57" s="43">
        <v>8368.1382558040968</v>
      </c>
      <c r="N57" s="43">
        <v>8398.1742460470196</v>
      </c>
      <c r="O57" s="43">
        <v>8510.8567723253964</v>
      </c>
      <c r="P57" s="43">
        <v>8360.8723605841915</v>
      </c>
      <c r="Q57" s="43">
        <v>8538.6357547456719</v>
      </c>
      <c r="R57" s="43">
        <v>8381.6689680992204</v>
      </c>
      <c r="S57" s="4">
        <v>8372.1538053711392</v>
      </c>
      <c r="T57" s="4">
        <v>8411.3922829447856</v>
      </c>
      <c r="U57" s="4">
        <v>8485.8932443462054</v>
      </c>
      <c r="V57" s="4">
        <v>8512.2722777760137</v>
      </c>
      <c r="W57" s="4">
        <v>8531.6326833212734</v>
      </c>
      <c r="X57" s="4">
        <v>8551.0100233070316</v>
      </c>
      <c r="Y57" s="4">
        <v>8256.7295241444699</v>
      </c>
      <c r="Z57" s="4">
        <v>8171.2203674583643</v>
      </c>
      <c r="AA57" s="4">
        <v>8013.1069492837787</v>
      </c>
      <c r="AB57" s="4">
        <v>8257.708543037812</v>
      </c>
      <c r="AC57" s="4">
        <v>8541.1483739837404</v>
      </c>
      <c r="AD57" s="4">
        <v>8890.8181700864625</v>
      </c>
      <c r="AE57" s="4">
        <v>9044.4810512793065</v>
      </c>
      <c r="AF57" s="4">
        <v>9430.7566106412578</v>
      </c>
      <c r="AG57" s="4">
        <v>9462.4427791457019</v>
      </c>
      <c r="AH57" s="4">
        <v>9619.2056524997315</v>
      </c>
      <c r="AI57" s="4">
        <v>10022.246117324745</v>
      </c>
      <c r="AJ57" s="4">
        <v>10240.607921439054</v>
      </c>
      <c r="AK57" s="4">
        <v>10348.203562574357</v>
      </c>
      <c r="AL57" s="4">
        <v>10368.583593119078</v>
      </c>
      <c r="AM57" s="4">
        <v>10440.8452997901</v>
      </c>
      <c r="AN57" s="4">
        <v>10655.5462149042</v>
      </c>
      <c r="AO57" s="4">
        <v>10999.4877492784</v>
      </c>
      <c r="AP57" s="4">
        <v>11047.5603516138</v>
      </c>
      <c r="AQ57" s="4">
        <v>11144</v>
      </c>
      <c r="AR57" s="4">
        <v>11207</v>
      </c>
      <c r="AS57" s="4">
        <v>11296</v>
      </c>
      <c r="AT57" s="4">
        <v>11150</v>
      </c>
      <c r="AU57" s="4">
        <v>10908</v>
      </c>
      <c r="AV57" s="4">
        <v>10772</v>
      </c>
      <c r="AW57" s="4">
        <v>10570</v>
      </c>
      <c r="AX57" s="4">
        <v>10542</v>
      </c>
      <c r="AY57" s="64">
        <v>10804.1393858922</v>
      </c>
      <c r="AZ57" s="64">
        <v>11004.3481969682</v>
      </c>
      <c r="BA57" s="64">
        <v>11182.177720273899</v>
      </c>
      <c r="BB57" s="64">
        <v>11266.6113914821</v>
      </c>
      <c r="BC57" s="64">
        <v>11441.672073141101</v>
      </c>
      <c r="BD57" s="64">
        <v>11365.2508006062</v>
      </c>
      <c r="BE57" s="64">
        <v>11232.8732063801</v>
      </c>
      <c r="BF57" s="64">
        <v>11501.1706101286</v>
      </c>
      <c r="BG57" s="64">
        <v>11312</v>
      </c>
      <c r="BH57" s="64">
        <v>11783</v>
      </c>
      <c r="BI57" s="64">
        <v>11668</v>
      </c>
      <c r="BJ57" s="64">
        <v>11465</v>
      </c>
      <c r="BK57" s="64">
        <v>11444</v>
      </c>
    </row>
    <row r="58" spans="1:63" ht="26" x14ac:dyDescent="0.2">
      <c r="A58" s="8" t="s">
        <v>113</v>
      </c>
      <c r="B58" s="8" t="s">
        <v>113</v>
      </c>
      <c r="C58" s="14" t="s">
        <v>114</v>
      </c>
      <c r="D58" s="42">
        <v>2384.6584056946649</v>
      </c>
      <c r="E58" s="43">
        <v>2253.6750392545578</v>
      </c>
      <c r="F58" s="43">
        <v>2278.3950153635587</v>
      </c>
      <c r="G58" s="43">
        <v>2233.4284408546341</v>
      </c>
      <c r="H58" s="43">
        <v>2234.257564516322</v>
      </c>
      <c r="I58" s="43">
        <v>2183.5120837679683</v>
      </c>
      <c r="J58" s="43">
        <v>2170.5287173278616</v>
      </c>
      <c r="K58" s="43">
        <v>2174.3830288863232</v>
      </c>
      <c r="L58" s="43">
        <v>2197.9658708906663</v>
      </c>
      <c r="M58" s="43">
        <v>2245.1373105810358</v>
      </c>
      <c r="N58" s="43">
        <v>2497.9489647072887</v>
      </c>
      <c r="O58" s="43">
        <v>2437.3728025983596</v>
      </c>
      <c r="P58" s="43">
        <v>2503.6122901080953</v>
      </c>
      <c r="Q58" s="43">
        <v>2483.3770447002498</v>
      </c>
      <c r="R58" s="43">
        <v>2451.4412553984935</v>
      </c>
      <c r="S58" s="4">
        <v>2443.6091747103196</v>
      </c>
      <c r="T58" s="4">
        <v>2421.2931914213941</v>
      </c>
      <c r="U58" s="4">
        <v>2406.0058241915813</v>
      </c>
      <c r="V58" s="4">
        <v>2406.62160260785</v>
      </c>
      <c r="W58" s="4">
        <v>2372.5961823806792</v>
      </c>
      <c r="X58" s="4">
        <v>2318.9625820398151</v>
      </c>
      <c r="Y58" s="4">
        <v>2329.5431406910225</v>
      </c>
      <c r="Z58" s="4">
        <v>2331.2117487548826</v>
      </c>
      <c r="AA58" s="4">
        <v>2397.0318866253324</v>
      </c>
      <c r="AB58" s="4">
        <v>2428.1731620903456</v>
      </c>
      <c r="AC58" s="4">
        <v>2428.2281886625333</v>
      </c>
      <c r="AD58" s="4">
        <v>2369.7741364038975</v>
      </c>
      <c r="AE58" s="4">
        <v>2257.5794195835178</v>
      </c>
      <c r="AF58" s="4">
        <v>2230.2953035002215</v>
      </c>
      <c r="AG58" s="4">
        <v>2267.4589056269383</v>
      </c>
      <c r="AH58" s="4">
        <v>2168.409392999557</v>
      </c>
      <c r="AI58" s="4">
        <v>2212.767963439459</v>
      </c>
      <c r="AJ58" s="4">
        <v>2251.7139675102735</v>
      </c>
      <c r="AK58" s="4">
        <v>2230.8122911786209</v>
      </c>
      <c r="AL58" s="4">
        <v>2230.8838281040025</v>
      </c>
      <c r="AM58" s="4">
        <v>2156.4032489249898</v>
      </c>
      <c r="AN58" s="4">
        <v>2132.88803949674</v>
      </c>
      <c r="AO58" s="4">
        <v>2177.12565695174</v>
      </c>
      <c r="AP58" s="4">
        <v>2143.4201305940401</v>
      </c>
      <c r="AQ58" s="4">
        <v>2164</v>
      </c>
      <c r="AR58" s="4">
        <v>2192</v>
      </c>
      <c r="AS58" s="4">
        <v>2226</v>
      </c>
      <c r="AT58" s="4">
        <v>2269</v>
      </c>
      <c r="AU58" s="4">
        <v>1949</v>
      </c>
      <c r="AV58" s="4">
        <v>2044</v>
      </c>
      <c r="AW58" s="4">
        <v>2146</v>
      </c>
      <c r="AX58" s="4">
        <v>2278</v>
      </c>
      <c r="AY58" s="64">
        <v>2291.5591217629599</v>
      </c>
      <c r="AZ58" s="64">
        <v>2315.72459000962</v>
      </c>
      <c r="BA58" s="64">
        <v>2239.8166260511198</v>
      </c>
      <c r="BB58" s="64">
        <v>2269.03128268418</v>
      </c>
      <c r="BC58" s="64">
        <v>2267.1941937204501</v>
      </c>
      <c r="BD58" s="64">
        <v>2253.2599882859899</v>
      </c>
      <c r="BE58" s="64">
        <v>2155.8895876040701</v>
      </c>
      <c r="BF58" s="64">
        <v>2000.9089444839601</v>
      </c>
      <c r="BG58" s="64">
        <v>2281</v>
      </c>
      <c r="BH58" s="64">
        <v>2269</v>
      </c>
      <c r="BI58" s="64">
        <v>2169</v>
      </c>
      <c r="BJ58" s="64">
        <v>2052</v>
      </c>
      <c r="BK58" s="64">
        <v>2021</v>
      </c>
    </row>
    <row r="59" spans="1:63" s="9" customFormat="1" ht="17.25" customHeight="1" x14ac:dyDescent="0.25">
      <c r="A59" s="30" t="s">
        <v>115</v>
      </c>
      <c r="B59" s="30" t="s">
        <v>115</v>
      </c>
      <c r="C59" s="25" t="s">
        <v>116</v>
      </c>
      <c r="D59" s="66">
        <f t="shared" ref="D59:BI59" si="14">SUM(D60:D65)</f>
        <v>104580.55680292283</v>
      </c>
      <c r="E59" s="66">
        <f t="shared" si="14"/>
        <v>102823.24394217397</v>
      </c>
      <c r="F59" s="66">
        <f t="shared" si="14"/>
        <v>105221.63316556114</v>
      </c>
      <c r="G59" s="66">
        <f t="shared" si="14"/>
        <v>103013.43043921294</v>
      </c>
      <c r="H59" s="66">
        <f t="shared" si="14"/>
        <v>105523.0033585747</v>
      </c>
      <c r="I59" s="66">
        <f t="shared" si="14"/>
        <v>103124.53689743546</v>
      </c>
      <c r="J59" s="66">
        <f t="shared" si="14"/>
        <v>104402.14871385664</v>
      </c>
      <c r="K59" s="66">
        <f t="shared" si="14"/>
        <v>104330.36393754577</v>
      </c>
      <c r="L59" s="66">
        <f t="shared" si="14"/>
        <v>104769.17265693798</v>
      </c>
      <c r="M59" s="66">
        <f t="shared" si="14"/>
        <v>104051.95316940304</v>
      </c>
      <c r="N59" s="66">
        <f t="shared" si="14"/>
        <v>104216.49628869879</v>
      </c>
      <c r="O59" s="66">
        <f t="shared" si="14"/>
        <v>105009.37520836736</v>
      </c>
      <c r="P59" s="66">
        <f t="shared" si="14"/>
        <v>107320.77974539369</v>
      </c>
      <c r="Q59" s="66">
        <f t="shared" si="14"/>
        <v>106588.27611057094</v>
      </c>
      <c r="R59" s="66">
        <f t="shared" si="14"/>
        <v>106480.14218835135</v>
      </c>
      <c r="S59" s="66">
        <f t="shared" si="14"/>
        <v>105329.07798558443</v>
      </c>
      <c r="T59" s="66">
        <f t="shared" si="14"/>
        <v>105500.36521925023</v>
      </c>
      <c r="U59" s="66">
        <f t="shared" si="14"/>
        <v>105290.17390634894</v>
      </c>
      <c r="V59" s="66">
        <f t="shared" si="14"/>
        <v>104930.99792260664</v>
      </c>
      <c r="W59" s="66">
        <f t="shared" si="14"/>
        <v>104179.00846893455</v>
      </c>
      <c r="X59" s="66">
        <f t="shared" si="14"/>
        <v>103990.82058994145</v>
      </c>
      <c r="Y59" s="66">
        <f t="shared" si="14"/>
        <v>103344.15164721572</v>
      </c>
      <c r="Z59" s="66">
        <f t="shared" si="14"/>
        <v>104847.26594101953</v>
      </c>
      <c r="AA59" s="66">
        <f t="shared" si="14"/>
        <v>105019.19544934883</v>
      </c>
      <c r="AB59" s="66">
        <f t="shared" si="14"/>
        <v>107540.83028235073</v>
      </c>
      <c r="AC59" s="66">
        <f t="shared" si="14"/>
        <v>107473.45913730447</v>
      </c>
      <c r="AD59" s="66">
        <f t="shared" si="14"/>
        <v>110552.64875187335</v>
      </c>
      <c r="AE59" s="66">
        <f t="shared" si="14"/>
        <v>111585.04554582274</v>
      </c>
      <c r="AF59" s="66">
        <f t="shared" si="14"/>
        <v>114023.7097381207</v>
      </c>
      <c r="AG59" s="66">
        <f t="shared" si="14"/>
        <v>113542.59845840259</v>
      </c>
      <c r="AH59" s="66">
        <f t="shared" si="14"/>
        <v>117357.0917555276</v>
      </c>
      <c r="AI59" s="66">
        <f t="shared" si="14"/>
        <v>113648.5716816901</v>
      </c>
      <c r="AJ59" s="66">
        <f t="shared" si="14"/>
        <v>111777.17614408598</v>
      </c>
      <c r="AK59" s="66">
        <f t="shared" si="14"/>
        <v>110374.89112361033</v>
      </c>
      <c r="AL59" s="66">
        <f t="shared" si="14"/>
        <v>109510.92712207847</v>
      </c>
      <c r="AM59" s="66">
        <f t="shared" si="14"/>
        <v>111127.4664185591</v>
      </c>
      <c r="AN59" s="66">
        <f t="shared" si="14"/>
        <v>112522.7377434021</v>
      </c>
      <c r="AO59" s="66">
        <f t="shared" si="14"/>
        <v>114413.4880364571</v>
      </c>
      <c r="AP59" s="66">
        <f t="shared" si="14"/>
        <v>117359.68719528819</v>
      </c>
      <c r="AQ59" s="66">
        <f t="shared" si="14"/>
        <v>117858</v>
      </c>
      <c r="AR59" s="66">
        <f t="shared" si="14"/>
        <v>118434</v>
      </c>
      <c r="AS59" s="66">
        <f t="shared" si="14"/>
        <v>116572</v>
      </c>
      <c r="AT59" s="66">
        <f t="shared" si="14"/>
        <v>116480</v>
      </c>
      <c r="AU59" s="66">
        <f t="shared" si="14"/>
        <v>107774</v>
      </c>
      <c r="AV59" s="66">
        <f t="shared" si="14"/>
        <v>109123</v>
      </c>
      <c r="AW59" s="66">
        <f t="shared" si="14"/>
        <v>109419</v>
      </c>
      <c r="AX59" s="66">
        <f t="shared" si="14"/>
        <v>112126</v>
      </c>
      <c r="AY59" s="66">
        <f t="shared" si="14"/>
        <v>113051.21707538379</v>
      </c>
      <c r="AZ59" s="66">
        <f t="shared" si="14"/>
        <v>113375.71415756844</v>
      </c>
      <c r="BA59" s="66">
        <f t="shared" si="14"/>
        <v>114270.31848546787</v>
      </c>
      <c r="BB59" s="66">
        <f t="shared" si="14"/>
        <v>113469.26461124398</v>
      </c>
      <c r="BC59" s="66">
        <f t="shared" si="14"/>
        <v>113854.91057013175</v>
      </c>
      <c r="BD59" s="66">
        <f t="shared" si="14"/>
        <v>112790.27045386301</v>
      </c>
      <c r="BE59" s="66">
        <f t="shared" si="14"/>
        <v>122623.3674375761</v>
      </c>
      <c r="BF59" s="66">
        <f t="shared" si="14"/>
        <v>122947.91939912536</v>
      </c>
      <c r="BG59" s="66">
        <f t="shared" si="14"/>
        <v>124448</v>
      </c>
      <c r="BH59" s="66">
        <f t="shared" si="14"/>
        <v>127580</v>
      </c>
      <c r="BI59" s="66">
        <f t="shared" si="14"/>
        <v>125178</v>
      </c>
      <c r="BJ59" s="66">
        <v>125553</v>
      </c>
      <c r="BK59" s="66">
        <v>124998</v>
      </c>
    </row>
    <row r="60" spans="1:63" ht="15" customHeight="1" x14ac:dyDescent="0.2">
      <c r="A60" s="8" t="s">
        <v>117</v>
      </c>
      <c r="B60" s="8" t="s">
        <v>117</v>
      </c>
      <c r="C60" s="14" t="s">
        <v>118</v>
      </c>
      <c r="D60" s="42">
        <v>30654.599639786902</v>
      </c>
      <c r="E60" s="43">
        <v>29583.554028668084</v>
      </c>
      <c r="F60" s="43">
        <v>29542.108396793206</v>
      </c>
      <c r="G60" s="43">
        <v>28984.150410339666</v>
      </c>
      <c r="H60" s="43">
        <v>30664.417346639842</v>
      </c>
      <c r="I60" s="43">
        <v>28346.011791223656</v>
      </c>
      <c r="J60" s="43">
        <v>30361.390523013255</v>
      </c>
      <c r="K60" s="43">
        <v>29820.367240726675</v>
      </c>
      <c r="L60" s="43">
        <v>29963.771427567372</v>
      </c>
      <c r="M60" s="43">
        <v>29104.925085275027</v>
      </c>
      <c r="N60" s="43">
        <v>29037.557859421493</v>
      </c>
      <c r="O60" s="43">
        <v>29283.912958720142</v>
      </c>
      <c r="P60" s="43">
        <v>30005.442665235867</v>
      </c>
      <c r="Q60" s="43">
        <v>31135.365015855619</v>
      </c>
      <c r="R60" s="43">
        <v>30566.354229760043</v>
      </c>
      <c r="S60" s="4">
        <v>29899.798218519172</v>
      </c>
      <c r="T60" s="4">
        <v>30625.425882516913</v>
      </c>
      <c r="U60" s="4">
        <v>30431.777305072905</v>
      </c>
      <c r="V60" s="4">
        <v>29836.832054623763</v>
      </c>
      <c r="W60" s="4">
        <v>29647.583062010781</v>
      </c>
      <c r="X60" s="4">
        <v>29379.427803364433</v>
      </c>
      <c r="Y60" s="4">
        <v>28826.756707560267</v>
      </c>
      <c r="Z60" s="4">
        <v>28956.771271330148</v>
      </c>
      <c r="AA60" s="4">
        <v>28660.153953701196</v>
      </c>
      <c r="AB60" s="4">
        <v>30043.604782402384</v>
      </c>
      <c r="AC60" s="4">
        <v>29491.942668790667</v>
      </c>
      <c r="AD60" s="4">
        <v>30581.585378253796</v>
      </c>
      <c r="AE60" s="4">
        <v>32007.410452686818</v>
      </c>
      <c r="AF60" s="4">
        <v>33061.121816542713</v>
      </c>
      <c r="AG60" s="4">
        <v>32450.658939437846</v>
      </c>
      <c r="AH60" s="4">
        <v>34029.131137512479</v>
      </c>
      <c r="AI60" s="4">
        <v>33592.189729051097</v>
      </c>
      <c r="AJ60" s="4">
        <v>32870.569613113541</v>
      </c>
      <c r="AK60" s="4">
        <v>33023.307561178073</v>
      </c>
      <c r="AL60" s="4">
        <v>32776.461489504305</v>
      </c>
      <c r="AM60" s="4">
        <v>32751.466418559099</v>
      </c>
      <c r="AN60" s="4">
        <v>33018.737743402096</v>
      </c>
      <c r="AO60" s="4">
        <v>34104.4880364571</v>
      </c>
      <c r="AP60" s="4">
        <v>35378.687195288199</v>
      </c>
      <c r="AQ60" s="4">
        <v>35924</v>
      </c>
      <c r="AR60" s="4">
        <v>35590</v>
      </c>
      <c r="AS60" s="4">
        <v>35399</v>
      </c>
      <c r="AT60" s="4">
        <v>34671</v>
      </c>
      <c r="AU60" s="4">
        <v>33773</v>
      </c>
      <c r="AV60" s="4">
        <v>34380</v>
      </c>
      <c r="AW60" s="4">
        <v>34690</v>
      </c>
      <c r="AX60" s="4">
        <v>34181</v>
      </c>
      <c r="AY60" s="64">
        <v>33931.210350193003</v>
      </c>
      <c r="AZ60" s="64">
        <v>32472.372946227799</v>
      </c>
      <c r="BA60" s="64">
        <v>31395.223419599799</v>
      </c>
      <c r="BB60" s="64">
        <v>28774.543472983602</v>
      </c>
      <c r="BC60" s="64">
        <v>28486.764848151201</v>
      </c>
      <c r="BD60" s="64">
        <v>28325.209184991199</v>
      </c>
      <c r="BE60" s="64">
        <v>36690.238713737599</v>
      </c>
      <c r="BF60" s="64">
        <v>36345.771930704701</v>
      </c>
      <c r="BG60" s="64">
        <v>36596</v>
      </c>
      <c r="BH60" s="64">
        <v>37089</v>
      </c>
      <c r="BI60" s="64">
        <v>36038</v>
      </c>
      <c r="BJ60" s="64">
        <v>36436</v>
      </c>
      <c r="BK60" s="64">
        <v>36270</v>
      </c>
    </row>
    <row r="61" spans="1:63" ht="26" x14ac:dyDescent="0.2">
      <c r="A61" s="8" t="s">
        <v>119</v>
      </c>
      <c r="B61" s="8" t="s">
        <v>119</v>
      </c>
      <c r="C61" s="14" t="s">
        <v>120</v>
      </c>
      <c r="D61" s="42">
        <v>10155.699256057307</v>
      </c>
      <c r="E61" s="43">
        <v>10243.541375803976</v>
      </c>
      <c r="F61" s="43">
        <v>10825.417561636981</v>
      </c>
      <c r="G61" s="43">
        <v>11537.642535298972</v>
      </c>
      <c r="H61" s="43">
        <v>11473.650005405982</v>
      </c>
      <c r="I61" s="43">
        <v>11878.850338441191</v>
      </c>
      <c r="J61" s="43">
        <v>10836.615710191973</v>
      </c>
      <c r="K61" s="43">
        <v>11644.476635032212</v>
      </c>
      <c r="L61" s="43">
        <v>11959.953269986592</v>
      </c>
      <c r="M61" s="43">
        <v>12309.518369828818</v>
      </c>
      <c r="N61" s="43">
        <v>13537.975298402223</v>
      </c>
      <c r="O61" s="43">
        <v>13156.692779044435</v>
      </c>
      <c r="P61" s="43">
        <v>13554.708192814927</v>
      </c>
      <c r="Q61" s="43">
        <v>13418.678006909262</v>
      </c>
      <c r="R61" s="43">
        <v>13834.876522068535</v>
      </c>
      <c r="S61" s="4">
        <v>13704.249278364572</v>
      </c>
      <c r="T61" s="4">
        <v>13598.283381117662</v>
      </c>
      <c r="U61" s="4">
        <v>13606.245758666924</v>
      </c>
      <c r="V61" s="4">
        <v>14482.379982016348</v>
      </c>
      <c r="W61" s="4">
        <v>13955.100363781947</v>
      </c>
      <c r="X61" s="4">
        <v>13721.916713290295</v>
      </c>
      <c r="Y61" s="4">
        <v>14262.240437693801</v>
      </c>
      <c r="Z61" s="4">
        <v>14778.231640241112</v>
      </c>
      <c r="AA61" s="4">
        <v>14588.753090344002</v>
      </c>
      <c r="AB61" s="4">
        <v>14662.182383273293</v>
      </c>
      <c r="AC61" s="4">
        <v>14350.658402203855</v>
      </c>
      <c r="AD61" s="4">
        <v>14365.439853076217</v>
      </c>
      <c r="AE61" s="4">
        <v>14870.419260204082</v>
      </c>
      <c r="AF61" s="4">
        <v>14941.486516034985</v>
      </c>
      <c r="AG61" s="4">
        <v>14585.599781341109</v>
      </c>
      <c r="AH61" s="4">
        <v>15368.189795918368</v>
      </c>
      <c r="AI61" s="4">
        <v>15115.867184759061</v>
      </c>
      <c r="AJ61" s="4">
        <v>15047.791535102026</v>
      </c>
      <c r="AK61" s="4">
        <v>15008.119832686139</v>
      </c>
      <c r="AL61" s="4">
        <v>15425.20947507229</v>
      </c>
      <c r="AM61" s="4">
        <v>15551</v>
      </c>
      <c r="AN61" s="4">
        <v>15459</v>
      </c>
      <c r="AO61" s="4">
        <v>15064</v>
      </c>
      <c r="AP61" s="4">
        <v>15318</v>
      </c>
      <c r="AQ61" s="4">
        <v>14887</v>
      </c>
      <c r="AR61" s="4">
        <v>14794</v>
      </c>
      <c r="AS61" s="4">
        <v>14294</v>
      </c>
      <c r="AT61" s="4">
        <v>13948</v>
      </c>
      <c r="AU61" s="4">
        <v>12870</v>
      </c>
      <c r="AV61" s="4">
        <v>13298</v>
      </c>
      <c r="AW61" s="4">
        <v>13572</v>
      </c>
      <c r="AX61" s="4">
        <v>13772</v>
      </c>
      <c r="AY61" s="64">
        <v>13831.966665681501</v>
      </c>
      <c r="AZ61" s="64">
        <v>13898.5992514968</v>
      </c>
      <c r="BA61" s="64">
        <v>14088.795420832501</v>
      </c>
      <c r="BB61" s="64">
        <v>14383.501663826901</v>
      </c>
      <c r="BC61" s="64">
        <v>14350.674595099001</v>
      </c>
      <c r="BD61" s="64">
        <v>13640.0995650281</v>
      </c>
      <c r="BE61" s="64">
        <v>13229.486950139601</v>
      </c>
      <c r="BF61" s="64">
        <v>13405.8005259194</v>
      </c>
      <c r="BG61" s="64">
        <v>13878</v>
      </c>
      <c r="BH61" s="64">
        <v>14051</v>
      </c>
      <c r="BI61" s="64">
        <v>13844</v>
      </c>
      <c r="BJ61" s="64">
        <v>13862</v>
      </c>
      <c r="BK61" s="64">
        <v>13484</v>
      </c>
    </row>
    <row r="62" spans="1:63" ht="26" x14ac:dyDescent="0.2">
      <c r="A62" s="8" t="s">
        <v>121</v>
      </c>
      <c r="B62" s="8" t="s">
        <v>121</v>
      </c>
      <c r="C62" s="14" t="s">
        <v>122</v>
      </c>
      <c r="D62" s="42">
        <v>46973.782228022326</v>
      </c>
      <c r="E62" s="43">
        <v>46324.281515350078</v>
      </c>
      <c r="F62" s="43">
        <v>48573.011856658319</v>
      </c>
      <c r="G62" s="43">
        <v>46603.232433660443</v>
      </c>
      <c r="H62" s="43">
        <v>46654.65408672898</v>
      </c>
      <c r="I62" s="43">
        <v>46701.341814369363</v>
      </c>
      <c r="J62" s="43">
        <v>47614.972752385191</v>
      </c>
      <c r="K62" s="43">
        <v>47246.364091268886</v>
      </c>
      <c r="L62" s="43">
        <v>47391.326326542483</v>
      </c>
      <c r="M62" s="43">
        <v>47399.878397306325</v>
      </c>
      <c r="N62" s="43">
        <v>46776.364712609538</v>
      </c>
      <c r="O62" s="43">
        <v>47485.962703011646</v>
      </c>
      <c r="P62" s="43">
        <v>48579.811359036124</v>
      </c>
      <c r="Q62" s="43">
        <v>47642.523068454138</v>
      </c>
      <c r="R62" s="43">
        <v>47628.274870201385</v>
      </c>
      <c r="S62" s="4">
        <v>47490.778638371063</v>
      </c>
      <c r="T62" s="4">
        <v>46846.213264646809</v>
      </c>
      <c r="U62" s="4">
        <v>46857.895829964444</v>
      </c>
      <c r="V62" s="4">
        <v>46308.780335188465</v>
      </c>
      <c r="W62" s="4">
        <v>45830.573300333963</v>
      </c>
      <c r="X62" s="4">
        <v>45812.953014255232</v>
      </c>
      <c r="Y62" s="4">
        <v>45284.473367324739</v>
      </c>
      <c r="Z62" s="4">
        <v>45984.713780870836</v>
      </c>
      <c r="AA62" s="4">
        <v>46957.891600203257</v>
      </c>
      <c r="AB62" s="4">
        <v>47562.729735103727</v>
      </c>
      <c r="AC62" s="4">
        <v>47773.133663256958</v>
      </c>
      <c r="AD62" s="4">
        <v>48932.079181671557</v>
      </c>
      <c r="AE62" s="4">
        <v>48352.613552186849</v>
      </c>
      <c r="AF62" s="4">
        <v>49426.232042745243</v>
      </c>
      <c r="AG62" s="4">
        <v>49439.30306219514</v>
      </c>
      <c r="AH62" s="4">
        <v>50122.502054281606</v>
      </c>
      <c r="AI62" s="4">
        <v>48418.138588398142</v>
      </c>
      <c r="AJ62" s="4">
        <v>47457.443586247544</v>
      </c>
      <c r="AK62" s="4">
        <v>45826.850229179727</v>
      </c>
      <c r="AL62" s="4">
        <v>44906.783418256891</v>
      </c>
      <c r="AM62" s="4">
        <v>45757</v>
      </c>
      <c r="AN62" s="4">
        <v>46625</v>
      </c>
      <c r="AO62" s="4">
        <v>47200</v>
      </c>
      <c r="AP62" s="4">
        <v>48207</v>
      </c>
      <c r="AQ62" s="4">
        <v>48890</v>
      </c>
      <c r="AR62" s="4">
        <v>49990</v>
      </c>
      <c r="AS62" s="4">
        <v>49085</v>
      </c>
      <c r="AT62" s="4">
        <v>49997</v>
      </c>
      <c r="AU62" s="4">
        <v>46782</v>
      </c>
      <c r="AV62" s="4">
        <v>46475</v>
      </c>
      <c r="AW62" s="4">
        <v>46250</v>
      </c>
      <c r="AX62" s="4">
        <v>49419</v>
      </c>
      <c r="AY62" s="64">
        <v>49698.763009943403</v>
      </c>
      <c r="AZ62" s="64">
        <v>50796.525701496903</v>
      </c>
      <c r="BA62" s="64">
        <v>51209.516413497899</v>
      </c>
      <c r="BB62" s="64">
        <v>52075.005324791498</v>
      </c>
      <c r="BC62" s="64">
        <v>52922.068271582502</v>
      </c>
      <c r="BD62" s="64">
        <v>51897.988307375497</v>
      </c>
      <c r="BE62" s="64">
        <v>53293.917597692001</v>
      </c>
      <c r="BF62" s="64">
        <v>53442.267063449399</v>
      </c>
      <c r="BG62" s="64">
        <v>53615</v>
      </c>
      <c r="BH62" s="64">
        <v>55807</v>
      </c>
      <c r="BI62" s="64">
        <v>55282</v>
      </c>
      <c r="BJ62" s="64">
        <v>54257</v>
      </c>
      <c r="BK62" s="64">
        <v>54404</v>
      </c>
    </row>
    <row r="63" spans="1:63" ht="13" x14ac:dyDescent="0.2">
      <c r="A63" s="8" t="s">
        <v>123</v>
      </c>
      <c r="B63" s="8" t="s">
        <v>123</v>
      </c>
      <c r="C63" s="14" t="s">
        <v>124</v>
      </c>
      <c r="D63" s="42">
        <v>4787.7866699852275</v>
      </c>
      <c r="E63" s="43">
        <v>4874.7179930548809</v>
      </c>
      <c r="F63" s="43">
        <v>4274.1276062134966</v>
      </c>
      <c r="G63" s="43">
        <v>4252.9007594559198</v>
      </c>
      <c r="H63" s="43">
        <v>4797.174692716545</v>
      </c>
      <c r="I63" s="43">
        <v>4691.7200199113622</v>
      </c>
      <c r="J63" s="43">
        <v>4207.880478585882</v>
      </c>
      <c r="K63" s="43">
        <v>4389.0226947585097</v>
      </c>
      <c r="L63" s="43">
        <v>4271.6057025880737</v>
      </c>
      <c r="M63" s="43">
        <v>4218.3740959331972</v>
      </c>
      <c r="N63" s="43">
        <v>3908.2652331798822</v>
      </c>
      <c r="O63" s="43">
        <v>4294.6371998419618</v>
      </c>
      <c r="P63" s="43">
        <v>4528.7855196073615</v>
      </c>
      <c r="Q63" s="43">
        <v>3746.9055761179798</v>
      </c>
      <c r="R63" s="43">
        <v>3656.7780723191181</v>
      </c>
      <c r="S63" s="4">
        <v>3534.5721213161655</v>
      </c>
      <c r="T63" s="4">
        <v>3767.3562399631637</v>
      </c>
      <c r="U63" s="4">
        <v>3856.0002341940422</v>
      </c>
      <c r="V63" s="4">
        <v>4096.031746344659</v>
      </c>
      <c r="W63" s="4">
        <v>4202.6952493685831</v>
      </c>
      <c r="X63" s="4">
        <v>4518.6895839140161</v>
      </c>
      <c r="Y63" s="4">
        <v>4425.6271735127084</v>
      </c>
      <c r="Z63" s="4">
        <v>4478.2917571057733</v>
      </c>
      <c r="AA63" s="4">
        <v>4468.2256667426491</v>
      </c>
      <c r="AB63" s="4">
        <v>4800.0478687029863</v>
      </c>
      <c r="AC63" s="4">
        <v>4887.2240711192153</v>
      </c>
      <c r="AD63" s="4">
        <v>4959.9010713471616</v>
      </c>
      <c r="AE63" s="4">
        <v>4975.567731393633</v>
      </c>
      <c r="AF63" s="4">
        <v>5078.0446974488732</v>
      </c>
      <c r="AG63" s="4">
        <v>4931.588235294118</v>
      </c>
      <c r="AH63" s="4">
        <v>4730.4684798650651</v>
      </c>
      <c r="AI63" s="4">
        <v>4966.0146005425831</v>
      </c>
      <c r="AJ63" s="4">
        <v>4883.9177101479163</v>
      </c>
      <c r="AK63" s="4">
        <v>4934.2565588298685</v>
      </c>
      <c r="AL63" s="4">
        <v>5200.5078397674815</v>
      </c>
      <c r="AM63" s="4">
        <v>5253</v>
      </c>
      <c r="AN63" s="4">
        <v>5348</v>
      </c>
      <c r="AO63" s="4">
        <v>5260</v>
      </c>
      <c r="AP63" s="4">
        <v>5248</v>
      </c>
      <c r="AQ63" s="4">
        <v>4949</v>
      </c>
      <c r="AR63" s="4">
        <v>5041</v>
      </c>
      <c r="AS63" s="4">
        <v>4851</v>
      </c>
      <c r="AT63" s="4">
        <v>4839</v>
      </c>
      <c r="AU63" s="4">
        <v>4069</v>
      </c>
      <c r="AV63" s="4">
        <v>4767</v>
      </c>
      <c r="AW63" s="4">
        <v>4640</v>
      </c>
      <c r="AX63" s="4">
        <v>4662</v>
      </c>
      <c r="AY63" s="64">
        <v>4818.1304130386397</v>
      </c>
      <c r="AZ63" s="64">
        <v>4902.9123029728298</v>
      </c>
      <c r="BA63" s="64">
        <v>5688.3380719535298</v>
      </c>
      <c r="BB63" s="64">
        <v>5927.5483591246702</v>
      </c>
      <c r="BC63" s="64">
        <v>5986.1836577905697</v>
      </c>
      <c r="BD63" s="64">
        <v>5807.0381002413897</v>
      </c>
      <c r="BE63" s="64">
        <v>5812.5498870281799</v>
      </c>
      <c r="BF63" s="64">
        <v>5932.5704929810199</v>
      </c>
      <c r="BG63" s="64">
        <v>6211</v>
      </c>
      <c r="BH63" s="64">
        <v>6488</v>
      </c>
      <c r="BI63" s="64">
        <v>6138</v>
      </c>
      <c r="BJ63" s="64">
        <v>6961</v>
      </c>
      <c r="BK63" s="64">
        <v>6860</v>
      </c>
    </row>
    <row r="64" spans="1:63" ht="26" x14ac:dyDescent="0.2">
      <c r="A64" s="8" t="s">
        <v>125</v>
      </c>
      <c r="B64" s="8" t="s">
        <v>125</v>
      </c>
      <c r="C64" s="14" t="s">
        <v>126</v>
      </c>
      <c r="D64" s="42">
        <v>7478.3893122223544</v>
      </c>
      <c r="E64" s="43">
        <v>7451.4448828500372</v>
      </c>
      <c r="F64" s="43">
        <v>7524.1384888792973</v>
      </c>
      <c r="G64" s="43">
        <v>7483.6803592092983</v>
      </c>
      <c r="H64" s="43">
        <v>7873.740006564647</v>
      </c>
      <c r="I64" s="43">
        <v>7608.492928202204</v>
      </c>
      <c r="J64" s="43">
        <v>7601.1983973531242</v>
      </c>
      <c r="K64" s="43">
        <v>7513.6592906810583</v>
      </c>
      <c r="L64" s="43">
        <v>7500.5565816566468</v>
      </c>
      <c r="M64" s="43">
        <v>7326.1140071174941</v>
      </c>
      <c r="N64" s="43">
        <v>7340.0014821638269</v>
      </c>
      <c r="O64" s="43">
        <v>7298.74908463256</v>
      </c>
      <c r="P64" s="43">
        <v>7283.1543543613825</v>
      </c>
      <c r="Q64" s="43">
        <v>7401.1808795769239</v>
      </c>
      <c r="R64" s="43">
        <v>7549.1771345963098</v>
      </c>
      <c r="S64" s="4">
        <v>7604.7783558488954</v>
      </c>
      <c r="T64" s="4">
        <v>7789.6283233527183</v>
      </c>
      <c r="U64" s="4">
        <v>7891.7931739133528</v>
      </c>
      <c r="V64" s="4">
        <v>7563.4802930760743</v>
      </c>
      <c r="W64" s="4">
        <v>7426.8989085473913</v>
      </c>
      <c r="X64" s="4">
        <v>7562.9831759889457</v>
      </c>
      <c r="Y64" s="4">
        <v>7597.9461682334322</v>
      </c>
      <c r="Z64" s="4">
        <v>7806.1932039869398</v>
      </c>
      <c r="AA64" s="4">
        <v>7407.2874047332525</v>
      </c>
      <c r="AB64" s="4">
        <v>7525.1279582831921</v>
      </c>
      <c r="AC64" s="4">
        <v>7711.0898515844365</v>
      </c>
      <c r="AD64" s="4">
        <v>7869.8419574809468</v>
      </c>
      <c r="AE64" s="4">
        <v>7843.8352013677813</v>
      </c>
      <c r="AF64" s="4">
        <v>7829.5592705167182</v>
      </c>
      <c r="AG64" s="4">
        <v>7945.7052621580551</v>
      </c>
      <c r="AH64" s="4">
        <v>7940.5699088145902</v>
      </c>
      <c r="AI64" s="4">
        <v>7574.4979605457165</v>
      </c>
      <c r="AJ64" s="4">
        <v>7390.9477252507841</v>
      </c>
      <c r="AK64" s="4">
        <v>7321.711124244438</v>
      </c>
      <c r="AL64" s="4">
        <v>6821.287923589286</v>
      </c>
      <c r="AM64" s="4">
        <v>7114</v>
      </c>
      <c r="AN64" s="4">
        <v>7049</v>
      </c>
      <c r="AO64" s="4">
        <v>7752</v>
      </c>
      <c r="AP64" s="4">
        <v>7858</v>
      </c>
      <c r="AQ64" s="4">
        <v>7804</v>
      </c>
      <c r="AR64" s="4">
        <v>7632</v>
      </c>
      <c r="AS64" s="4">
        <v>7487</v>
      </c>
      <c r="AT64" s="4">
        <v>7598</v>
      </c>
      <c r="AU64" s="4">
        <v>7251</v>
      </c>
      <c r="AV64" s="4">
        <v>7171</v>
      </c>
      <c r="AW64" s="4">
        <v>7138</v>
      </c>
      <c r="AX64" s="4">
        <v>7300</v>
      </c>
      <c r="AY64" s="64">
        <v>7370.6087660470203</v>
      </c>
      <c r="AZ64" s="64">
        <v>7539.0633541158604</v>
      </c>
      <c r="BA64" s="64">
        <v>7555.4504814107604</v>
      </c>
      <c r="BB64" s="64">
        <v>7642.3760295403299</v>
      </c>
      <c r="BC64" s="64">
        <v>7770.1454096305197</v>
      </c>
      <c r="BD64" s="64">
        <v>8040.0113882114802</v>
      </c>
      <c r="BE64" s="64">
        <v>8441.0461395113398</v>
      </c>
      <c r="BF64" s="64">
        <v>8640.4896470804797</v>
      </c>
      <c r="BG64" s="64">
        <v>8652</v>
      </c>
      <c r="BH64" s="64">
        <v>8725</v>
      </c>
      <c r="BI64" s="64">
        <v>8658</v>
      </c>
      <c r="BJ64" s="64">
        <v>8719</v>
      </c>
      <c r="BK64" s="64">
        <v>8889</v>
      </c>
    </row>
    <row r="65" spans="1:196" ht="13" x14ac:dyDescent="0.2">
      <c r="A65" s="8" t="s">
        <v>127</v>
      </c>
      <c r="B65" s="8" t="s">
        <v>127</v>
      </c>
      <c r="C65" s="14" t="s">
        <v>128</v>
      </c>
      <c r="D65" s="42">
        <v>4530.2996968487205</v>
      </c>
      <c r="E65" s="43">
        <v>4345.7041464469157</v>
      </c>
      <c r="F65" s="43">
        <v>4482.8292553798428</v>
      </c>
      <c r="G65" s="43">
        <v>4151.82394124864</v>
      </c>
      <c r="H65" s="43">
        <v>4059.3672205186958</v>
      </c>
      <c r="I65" s="43">
        <v>3898.120005287703</v>
      </c>
      <c r="J65" s="43">
        <v>3780.0908523272124</v>
      </c>
      <c r="K65" s="43">
        <v>3716.4739850784385</v>
      </c>
      <c r="L65" s="43">
        <v>3681.9593485968217</v>
      </c>
      <c r="M65" s="43">
        <v>3693.1432139421959</v>
      </c>
      <c r="N65" s="43">
        <v>3616.331702921821</v>
      </c>
      <c r="O65" s="43">
        <v>3489.4204831166094</v>
      </c>
      <c r="P65" s="43">
        <v>3368.8776543380177</v>
      </c>
      <c r="Q65" s="43">
        <v>3243.6235636570186</v>
      </c>
      <c r="R65" s="43">
        <v>3244.6813594059486</v>
      </c>
      <c r="S65" s="4">
        <v>3094.9013731645623</v>
      </c>
      <c r="T65" s="4">
        <v>2873.4581276529689</v>
      </c>
      <c r="U65" s="4">
        <v>2646.4616045372627</v>
      </c>
      <c r="V65" s="4">
        <v>2643.4935113573238</v>
      </c>
      <c r="W65" s="4">
        <v>3116.1575848919006</v>
      </c>
      <c r="X65" s="4">
        <v>2994.8502991285059</v>
      </c>
      <c r="Y65" s="4">
        <v>2947.1077928907589</v>
      </c>
      <c r="Z65" s="4">
        <v>2843.0642874847113</v>
      </c>
      <c r="AA65" s="4">
        <v>2936.8837336244542</v>
      </c>
      <c r="AB65" s="4">
        <v>2947.1375545851529</v>
      </c>
      <c r="AC65" s="4">
        <v>3259.4104803493451</v>
      </c>
      <c r="AD65" s="4">
        <v>3843.8013100436683</v>
      </c>
      <c r="AE65" s="4">
        <v>3535.1993479835787</v>
      </c>
      <c r="AF65" s="4">
        <v>3687.2653948321658</v>
      </c>
      <c r="AG65" s="4">
        <v>4189.7431779763347</v>
      </c>
      <c r="AH65" s="4">
        <v>5166.2303791354752</v>
      </c>
      <c r="AI65" s="4">
        <v>3981.8636183935032</v>
      </c>
      <c r="AJ65" s="4">
        <v>4126.5059742241874</v>
      </c>
      <c r="AK65" s="4">
        <v>4260.6458174920699</v>
      </c>
      <c r="AL65" s="4">
        <v>4380.6769758882128</v>
      </c>
      <c r="AM65" s="4">
        <v>4701</v>
      </c>
      <c r="AN65" s="4">
        <v>5023</v>
      </c>
      <c r="AO65" s="4">
        <v>5033</v>
      </c>
      <c r="AP65" s="4">
        <v>5350</v>
      </c>
      <c r="AQ65" s="4">
        <v>5404</v>
      </c>
      <c r="AR65" s="4">
        <v>5387</v>
      </c>
      <c r="AS65" s="4">
        <v>5456</v>
      </c>
      <c r="AT65" s="4">
        <v>5427</v>
      </c>
      <c r="AU65" s="4">
        <v>3029</v>
      </c>
      <c r="AV65" s="4">
        <v>3032</v>
      </c>
      <c r="AW65" s="4">
        <v>3129</v>
      </c>
      <c r="AX65" s="4">
        <v>2792</v>
      </c>
      <c r="AY65" s="64">
        <v>3400.5378704802201</v>
      </c>
      <c r="AZ65" s="64">
        <v>3766.2406012582401</v>
      </c>
      <c r="BA65" s="64">
        <v>4332.9946781733697</v>
      </c>
      <c r="BB65" s="64">
        <v>4666.2897609769898</v>
      </c>
      <c r="BC65" s="64">
        <v>4339.0737878779601</v>
      </c>
      <c r="BD65" s="64">
        <v>5079.9239080153302</v>
      </c>
      <c r="BE65" s="64">
        <v>5156.1281494673904</v>
      </c>
      <c r="BF65" s="64">
        <v>5181.0197389903597</v>
      </c>
      <c r="BG65" s="64">
        <v>5496</v>
      </c>
      <c r="BH65" s="64">
        <v>5420</v>
      </c>
      <c r="BI65" s="64">
        <v>5218</v>
      </c>
      <c r="BJ65" s="64">
        <v>5318</v>
      </c>
      <c r="BK65" s="64">
        <v>5091</v>
      </c>
    </row>
    <row r="66" spans="1:196" s="9" customFormat="1" ht="10.5" x14ac:dyDescent="0.25">
      <c r="A66" s="30" t="s">
        <v>129</v>
      </c>
      <c r="B66" s="30" t="s">
        <v>129</v>
      </c>
      <c r="C66" s="24" t="s">
        <v>130</v>
      </c>
      <c r="D66" s="66">
        <f t="shared" ref="D66:BI66" si="15">SUM(D67:D69)</f>
        <v>82439.375817474051</v>
      </c>
      <c r="E66" s="66">
        <f t="shared" si="15"/>
        <v>83113.479930077519</v>
      </c>
      <c r="F66" s="66">
        <f t="shared" si="15"/>
        <v>78429.592544976622</v>
      </c>
      <c r="G66" s="66">
        <f t="shared" si="15"/>
        <v>74091.810585440457</v>
      </c>
      <c r="H66" s="66">
        <f t="shared" si="15"/>
        <v>74508.221261165862</v>
      </c>
      <c r="I66" s="66">
        <f t="shared" si="15"/>
        <v>73173.958124908881</v>
      </c>
      <c r="J66" s="66">
        <f t="shared" si="15"/>
        <v>73738.511476133528</v>
      </c>
      <c r="K66" s="66">
        <f t="shared" si="15"/>
        <v>71631.579576522301</v>
      </c>
      <c r="L66" s="66">
        <f t="shared" si="15"/>
        <v>71479.944033860564</v>
      </c>
      <c r="M66" s="66">
        <f t="shared" si="15"/>
        <v>71126.587705400598</v>
      </c>
      <c r="N66" s="66">
        <f t="shared" si="15"/>
        <v>69816.251773235985</v>
      </c>
      <c r="O66" s="66">
        <f t="shared" si="15"/>
        <v>68882.18018325686</v>
      </c>
      <c r="P66" s="66">
        <f t="shared" si="15"/>
        <v>69047.701458957221</v>
      </c>
      <c r="Q66" s="66">
        <f t="shared" si="15"/>
        <v>70431.536630655668</v>
      </c>
      <c r="R66" s="66">
        <f t="shared" si="15"/>
        <v>66850.91770878699</v>
      </c>
      <c r="S66" s="66">
        <f t="shared" si="15"/>
        <v>64411.773571154888</v>
      </c>
      <c r="T66" s="66">
        <f t="shared" si="15"/>
        <v>66872.488055831156</v>
      </c>
      <c r="U66" s="66">
        <f t="shared" si="15"/>
        <v>67597.751257912067</v>
      </c>
      <c r="V66" s="66">
        <f t="shared" si="15"/>
        <v>66682.045832094038</v>
      </c>
      <c r="W66" s="66">
        <f t="shared" si="15"/>
        <v>66979.061172639471</v>
      </c>
      <c r="X66" s="66">
        <f t="shared" si="15"/>
        <v>67247.745465284301</v>
      </c>
      <c r="Y66" s="66">
        <f t="shared" si="15"/>
        <v>66677.673596911889</v>
      </c>
      <c r="Z66" s="66">
        <f t="shared" si="15"/>
        <v>67416.237547273704</v>
      </c>
      <c r="AA66" s="66">
        <f t="shared" si="15"/>
        <v>66972.404886524775</v>
      </c>
      <c r="AB66" s="66">
        <f t="shared" si="15"/>
        <v>68860.77280984087</v>
      </c>
      <c r="AC66" s="66">
        <f t="shared" si="15"/>
        <v>70265.445124060658</v>
      </c>
      <c r="AD66" s="66">
        <f t="shared" si="15"/>
        <v>70463.006500765448</v>
      </c>
      <c r="AE66" s="66">
        <f t="shared" si="15"/>
        <v>68218.535536026684</v>
      </c>
      <c r="AF66" s="66">
        <f t="shared" si="15"/>
        <v>69515.291554958138</v>
      </c>
      <c r="AG66" s="66">
        <f t="shared" si="15"/>
        <v>70830.675724095432</v>
      </c>
      <c r="AH66" s="66">
        <f t="shared" si="15"/>
        <v>71200.516893885855</v>
      </c>
      <c r="AI66" s="66">
        <f t="shared" si="15"/>
        <v>70624.007835219963</v>
      </c>
      <c r="AJ66" s="66">
        <f t="shared" si="15"/>
        <v>71059.867026391148</v>
      </c>
      <c r="AK66" s="66">
        <f t="shared" si="15"/>
        <v>71388.345533590356</v>
      </c>
      <c r="AL66" s="66">
        <f t="shared" si="15"/>
        <v>71015.386703566648</v>
      </c>
      <c r="AM66" s="66">
        <f t="shared" si="15"/>
        <v>68756</v>
      </c>
      <c r="AN66" s="66">
        <f t="shared" si="15"/>
        <v>70166</v>
      </c>
      <c r="AO66" s="66">
        <f t="shared" si="15"/>
        <v>70750</v>
      </c>
      <c r="AP66" s="66">
        <f t="shared" si="15"/>
        <v>68215</v>
      </c>
      <c r="AQ66" s="66">
        <f t="shared" si="15"/>
        <v>66690</v>
      </c>
      <c r="AR66" s="66">
        <f t="shared" si="15"/>
        <v>66973</v>
      </c>
      <c r="AS66" s="66">
        <f t="shared" si="15"/>
        <v>67586</v>
      </c>
      <c r="AT66" s="66">
        <f t="shared" si="15"/>
        <v>67864</v>
      </c>
      <c r="AU66" s="66">
        <f t="shared" si="15"/>
        <v>56069</v>
      </c>
      <c r="AV66" s="66">
        <f t="shared" si="15"/>
        <v>55910</v>
      </c>
      <c r="AW66" s="66">
        <f t="shared" si="15"/>
        <v>57175</v>
      </c>
      <c r="AX66" s="66">
        <f t="shared" si="15"/>
        <v>56876</v>
      </c>
      <c r="AY66" s="66">
        <f t="shared" si="15"/>
        <v>59572.034746767771</v>
      </c>
      <c r="AZ66" s="66">
        <f t="shared" si="15"/>
        <v>64476.621926690546</v>
      </c>
      <c r="BA66" s="66">
        <f t="shared" si="15"/>
        <v>69871.991949995616</v>
      </c>
      <c r="BB66" s="66">
        <f t="shared" si="15"/>
        <v>72653.62547014872</v>
      </c>
      <c r="BC66" s="66">
        <f t="shared" si="15"/>
        <v>75643.159514944738</v>
      </c>
      <c r="BD66" s="66">
        <f t="shared" si="15"/>
        <v>80218.225054490933</v>
      </c>
      <c r="BE66" s="66">
        <f t="shared" si="15"/>
        <v>81928.633089252136</v>
      </c>
      <c r="BF66" s="66">
        <f t="shared" si="15"/>
        <v>84349.562950642139</v>
      </c>
      <c r="BG66" s="66">
        <f t="shared" si="15"/>
        <v>84226</v>
      </c>
      <c r="BH66" s="66">
        <f t="shared" si="15"/>
        <v>84597</v>
      </c>
      <c r="BI66" s="66">
        <f t="shared" si="15"/>
        <v>85312</v>
      </c>
      <c r="BJ66" s="66">
        <v>85044</v>
      </c>
      <c r="BK66" s="66">
        <v>84577</v>
      </c>
    </row>
    <row r="67" spans="1:196" ht="13" x14ac:dyDescent="0.2">
      <c r="A67" s="8" t="s">
        <v>131</v>
      </c>
      <c r="B67" s="8" t="s">
        <v>131</v>
      </c>
      <c r="C67" s="14" t="s">
        <v>132</v>
      </c>
      <c r="D67" s="42">
        <v>33005.108314513243</v>
      </c>
      <c r="E67" s="43">
        <v>34405.405937024741</v>
      </c>
      <c r="F67" s="43">
        <v>30713.968907820155</v>
      </c>
      <c r="G67" s="43">
        <v>29463.4640361928</v>
      </c>
      <c r="H67" s="43">
        <v>30177.077970377275</v>
      </c>
      <c r="I67" s="43">
        <v>29954.177135799764</v>
      </c>
      <c r="J67" s="43">
        <v>31282.826628915402</v>
      </c>
      <c r="K67" s="43">
        <v>29475.341311473385</v>
      </c>
      <c r="L67" s="43">
        <v>30485.571910421993</v>
      </c>
      <c r="M67" s="43">
        <v>31170.153093194916</v>
      </c>
      <c r="N67" s="43">
        <v>31052.670583272509</v>
      </c>
      <c r="O67" s="43">
        <v>31081.5064752748</v>
      </c>
      <c r="P67" s="43">
        <v>31667.696094172974</v>
      </c>
      <c r="Q67" s="43">
        <v>33577.46929087177</v>
      </c>
      <c r="R67" s="43">
        <v>31022.103770509475</v>
      </c>
      <c r="S67" s="4">
        <v>28539.365243065949</v>
      </c>
      <c r="T67" s="4">
        <v>30500.177896659468</v>
      </c>
      <c r="U67" s="4">
        <v>30588.833995482823</v>
      </c>
      <c r="V67" s="4">
        <v>28784.673849872772</v>
      </c>
      <c r="W67" s="4">
        <v>29261.634800402397</v>
      </c>
      <c r="X67" s="4">
        <v>29158.397580759665</v>
      </c>
      <c r="Y67" s="4">
        <v>28044.413012495632</v>
      </c>
      <c r="Z67" s="4">
        <v>29382.866479591979</v>
      </c>
      <c r="AA67" s="4">
        <v>29303.690450188085</v>
      </c>
      <c r="AB67" s="4">
        <v>30808.799255753755</v>
      </c>
      <c r="AC67" s="4">
        <v>31291.285220240261</v>
      </c>
      <c r="AD67" s="4">
        <v>30733.785179792099</v>
      </c>
      <c r="AE67" s="4">
        <v>27630.362297705851</v>
      </c>
      <c r="AF67" s="4">
        <v>26536.231904677221</v>
      </c>
      <c r="AG67" s="4">
        <v>26699.383318513246</v>
      </c>
      <c r="AH67" s="4">
        <v>25838.906028810241</v>
      </c>
      <c r="AI67" s="4">
        <v>27726.10709924567</v>
      </c>
      <c r="AJ67" s="4">
        <v>29273.520025387501</v>
      </c>
      <c r="AK67" s="4">
        <v>31593.751870740311</v>
      </c>
      <c r="AL67" s="4">
        <v>32968.69158371415</v>
      </c>
      <c r="AM67" s="4">
        <v>31316</v>
      </c>
      <c r="AN67" s="4">
        <v>32269</v>
      </c>
      <c r="AO67" s="4">
        <v>31937</v>
      </c>
      <c r="AP67" s="4">
        <v>28720</v>
      </c>
      <c r="AQ67" s="4">
        <v>26685</v>
      </c>
      <c r="AR67" s="4">
        <v>26797</v>
      </c>
      <c r="AS67" s="4">
        <v>26563</v>
      </c>
      <c r="AT67" s="4">
        <v>26329</v>
      </c>
      <c r="AU67" s="4">
        <v>24066</v>
      </c>
      <c r="AV67" s="4">
        <v>24218</v>
      </c>
      <c r="AW67" s="4">
        <v>24472</v>
      </c>
      <c r="AX67" s="4">
        <v>24007</v>
      </c>
      <c r="AY67" s="64">
        <v>25472.6015592929</v>
      </c>
      <c r="AZ67" s="64">
        <v>27940.249703080499</v>
      </c>
      <c r="BA67" s="64">
        <v>29072.1616154521</v>
      </c>
      <c r="BB67" s="64">
        <v>28894.395842154499</v>
      </c>
      <c r="BC67" s="64">
        <v>29549.5623084738</v>
      </c>
      <c r="BD67" s="64">
        <v>31626.665659268201</v>
      </c>
      <c r="BE67" s="64">
        <v>31598.909312354099</v>
      </c>
      <c r="BF67" s="64">
        <v>32337.666204137899</v>
      </c>
      <c r="BG67" s="64">
        <v>32432</v>
      </c>
      <c r="BH67" s="64">
        <v>32057</v>
      </c>
      <c r="BI67" s="64">
        <v>30821</v>
      </c>
      <c r="BJ67" s="64">
        <v>31208</v>
      </c>
      <c r="BK67" s="64">
        <v>30927</v>
      </c>
    </row>
    <row r="68" spans="1:196" ht="13" x14ac:dyDescent="0.2">
      <c r="A68" s="8" t="s">
        <v>133</v>
      </c>
      <c r="B68" s="8" t="s">
        <v>133</v>
      </c>
      <c r="C68" s="14" t="s">
        <v>134</v>
      </c>
      <c r="D68" s="42">
        <v>32173.920334171118</v>
      </c>
      <c r="E68" s="43">
        <v>31402.595948079212</v>
      </c>
      <c r="F68" s="43">
        <v>30970.518826186912</v>
      </c>
      <c r="G68" s="43">
        <v>29099.739559336624</v>
      </c>
      <c r="H68" s="43">
        <v>29080.186937261667</v>
      </c>
      <c r="I68" s="43">
        <v>28741.598395803354</v>
      </c>
      <c r="J68" s="43">
        <v>28447.180691428406</v>
      </c>
      <c r="K68" s="43">
        <v>28460.808896909522</v>
      </c>
      <c r="L68" s="43">
        <v>27624.248467730013</v>
      </c>
      <c r="M68" s="43">
        <v>26947.714013779554</v>
      </c>
      <c r="N68" s="43">
        <v>26474.72399427346</v>
      </c>
      <c r="O68" s="43">
        <v>25818.304477077585</v>
      </c>
      <c r="P68" s="43">
        <v>25641.401328365671</v>
      </c>
      <c r="Q68" s="43">
        <v>25472.607075806314</v>
      </c>
      <c r="R68" s="43">
        <v>24770.993336553012</v>
      </c>
      <c r="S68" s="4">
        <v>24683.65270775196</v>
      </c>
      <c r="T68" s="4">
        <v>25013.485241932693</v>
      </c>
      <c r="U68" s="4">
        <v>25286.407689327803</v>
      </c>
      <c r="V68" s="4">
        <v>25719.666953151973</v>
      </c>
      <c r="W68" s="4">
        <v>25405.520750664858</v>
      </c>
      <c r="X68" s="4">
        <v>25226.760689011026</v>
      </c>
      <c r="Y68" s="4">
        <v>25387.404913846232</v>
      </c>
      <c r="Z68" s="4">
        <v>24941.185230107403</v>
      </c>
      <c r="AA68" s="4">
        <v>24987.390112012363</v>
      </c>
      <c r="AB68" s="4">
        <v>26178.171752285314</v>
      </c>
      <c r="AC68" s="4">
        <v>26876.484228144713</v>
      </c>
      <c r="AD68" s="4">
        <v>28072.887987640017</v>
      </c>
      <c r="AE68" s="4">
        <v>28639.786665882672</v>
      </c>
      <c r="AF68" s="4">
        <v>31409.329614945236</v>
      </c>
      <c r="AG68" s="4">
        <v>32079.870598414083</v>
      </c>
      <c r="AH68" s="4">
        <v>34294.15200591358</v>
      </c>
      <c r="AI68" s="4">
        <v>32673.883528228762</v>
      </c>
      <c r="AJ68" s="4">
        <v>31550.7302891615</v>
      </c>
      <c r="AK68" s="4">
        <v>29651.241887146232</v>
      </c>
      <c r="AL68" s="4">
        <v>27994.708826499442</v>
      </c>
      <c r="AM68" s="4">
        <v>27454</v>
      </c>
      <c r="AN68" s="4">
        <v>27711</v>
      </c>
      <c r="AO68" s="4">
        <v>27971</v>
      </c>
      <c r="AP68" s="4">
        <v>28975</v>
      </c>
      <c r="AQ68" s="4">
        <v>29552</v>
      </c>
      <c r="AR68" s="4">
        <v>29980</v>
      </c>
      <c r="AS68" s="4">
        <v>31086</v>
      </c>
      <c r="AT68" s="4">
        <v>32035</v>
      </c>
      <c r="AU68" s="4">
        <v>23237</v>
      </c>
      <c r="AV68" s="4">
        <v>23326</v>
      </c>
      <c r="AW68" s="4">
        <v>24438</v>
      </c>
      <c r="AX68" s="4">
        <v>24491</v>
      </c>
      <c r="AY68" s="64">
        <v>25906.344232151601</v>
      </c>
      <c r="AZ68" s="64">
        <v>28271.0984494445</v>
      </c>
      <c r="BA68" s="64">
        <v>32298.1481495564</v>
      </c>
      <c r="BB68" s="64">
        <v>34833.4434803658</v>
      </c>
      <c r="BC68" s="64">
        <v>37179.908663776201</v>
      </c>
      <c r="BD68" s="64">
        <v>39389.0129866473</v>
      </c>
      <c r="BE68" s="64">
        <v>41056.517871484401</v>
      </c>
      <c r="BF68" s="64">
        <v>42587.771688495603</v>
      </c>
      <c r="BG68" s="64">
        <v>42392</v>
      </c>
      <c r="BH68" s="64">
        <v>42456</v>
      </c>
      <c r="BI68" s="64">
        <v>44912</v>
      </c>
      <c r="BJ68" s="64">
        <v>44362</v>
      </c>
      <c r="BK68" s="64">
        <v>44246</v>
      </c>
    </row>
    <row r="69" spans="1:196" ht="13" x14ac:dyDescent="0.2">
      <c r="A69" s="8" t="s">
        <v>135</v>
      </c>
      <c r="B69" s="8" t="s">
        <v>135</v>
      </c>
      <c r="C69" s="14" t="s">
        <v>136</v>
      </c>
      <c r="D69" s="42">
        <v>17260.347168789685</v>
      </c>
      <c r="E69" s="43">
        <v>17305.478044973574</v>
      </c>
      <c r="F69" s="43">
        <v>16745.104810969558</v>
      </c>
      <c r="G69" s="43">
        <v>15528.606989911024</v>
      </c>
      <c r="H69" s="43">
        <v>15250.956353526915</v>
      </c>
      <c r="I69" s="43">
        <v>14478.182593305759</v>
      </c>
      <c r="J69" s="43">
        <v>14008.504155789717</v>
      </c>
      <c r="K69" s="43">
        <v>13695.429368139386</v>
      </c>
      <c r="L69" s="43">
        <v>13370.123655708554</v>
      </c>
      <c r="M69" s="43">
        <v>13008.720598426127</v>
      </c>
      <c r="N69" s="43">
        <v>12288.857195690009</v>
      </c>
      <c r="O69" s="43">
        <v>11982.369230904478</v>
      </c>
      <c r="P69" s="43">
        <v>11738.604036418579</v>
      </c>
      <c r="Q69" s="43">
        <v>11381.460263977591</v>
      </c>
      <c r="R69" s="43">
        <v>11057.820601724507</v>
      </c>
      <c r="S69" s="4">
        <v>11188.755620336973</v>
      </c>
      <c r="T69" s="4">
        <v>11358.824917238995</v>
      </c>
      <c r="U69" s="4">
        <v>11722.509573101439</v>
      </c>
      <c r="V69" s="4">
        <v>12177.70502906929</v>
      </c>
      <c r="W69" s="4">
        <v>12311.90562157221</v>
      </c>
      <c r="X69" s="4">
        <v>12862.587195513612</v>
      </c>
      <c r="Y69" s="4">
        <v>13245.855670570021</v>
      </c>
      <c r="Z69" s="4">
        <v>13092.18583757432</v>
      </c>
      <c r="AA69" s="4">
        <v>12681.324324324325</v>
      </c>
      <c r="AB69" s="4">
        <v>11873.801801801801</v>
      </c>
      <c r="AC69" s="4">
        <v>12097.675675675675</v>
      </c>
      <c r="AD69" s="4">
        <v>11656.333333333332</v>
      </c>
      <c r="AE69" s="4">
        <v>11948.386572438161</v>
      </c>
      <c r="AF69" s="4">
        <v>11569.730035335688</v>
      </c>
      <c r="AG69" s="4">
        <v>12051.421807168097</v>
      </c>
      <c r="AH69" s="4">
        <v>11067.45885916204</v>
      </c>
      <c r="AI69" s="4">
        <v>10224.017207745541</v>
      </c>
      <c r="AJ69" s="4">
        <v>10235.616711842136</v>
      </c>
      <c r="AK69" s="4">
        <v>10143.351775703815</v>
      </c>
      <c r="AL69" s="4">
        <v>10051.986293353049</v>
      </c>
      <c r="AM69" s="4">
        <v>9986</v>
      </c>
      <c r="AN69" s="4">
        <v>10186</v>
      </c>
      <c r="AO69" s="4">
        <v>10842</v>
      </c>
      <c r="AP69" s="4">
        <v>10520</v>
      </c>
      <c r="AQ69" s="4">
        <v>10453</v>
      </c>
      <c r="AR69" s="4">
        <v>10196</v>
      </c>
      <c r="AS69" s="4">
        <v>9937</v>
      </c>
      <c r="AT69" s="4">
        <v>9500</v>
      </c>
      <c r="AU69" s="4">
        <v>8766</v>
      </c>
      <c r="AV69" s="4">
        <v>8366</v>
      </c>
      <c r="AW69" s="4">
        <v>8265</v>
      </c>
      <c r="AX69" s="4">
        <v>8378</v>
      </c>
      <c r="AY69" s="64">
        <v>8193.0889553232701</v>
      </c>
      <c r="AZ69" s="64">
        <v>8265.2737741655492</v>
      </c>
      <c r="BA69" s="64">
        <v>8501.6821849871194</v>
      </c>
      <c r="BB69" s="64">
        <v>8925.7861476284106</v>
      </c>
      <c r="BC69" s="64">
        <v>8913.6885426947392</v>
      </c>
      <c r="BD69" s="64">
        <v>9202.5464085754393</v>
      </c>
      <c r="BE69" s="64">
        <v>9273.2059054136298</v>
      </c>
      <c r="BF69" s="64">
        <v>9424.1250580086307</v>
      </c>
      <c r="BG69" s="64">
        <v>9402</v>
      </c>
      <c r="BH69" s="64">
        <v>10084</v>
      </c>
      <c r="BI69" s="64">
        <v>9579</v>
      </c>
      <c r="BJ69" s="64">
        <v>9474</v>
      </c>
      <c r="BK69" s="64">
        <v>9404</v>
      </c>
    </row>
    <row r="70" spans="1:196" s="2" customFormat="1" ht="10.5" x14ac:dyDescent="0.25">
      <c r="A70" s="29" t="s">
        <v>137</v>
      </c>
      <c r="B70" s="29" t="s">
        <v>137</v>
      </c>
      <c r="C70" s="2" t="s">
        <v>138</v>
      </c>
      <c r="D70" s="41">
        <f t="shared" ref="D70:BI70" si="16">SUM(D71:D72)</f>
        <v>55365.927305710662</v>
      </c>
      <c r="E70" s="41">
        <f t="shared" si="16"/>
        <v>55514.798715457342</v>
      </c>
      <c r="F70" s="41">
        <f t="shared" si="16"/>
        <v>55821.498165168436</v>
      </c>
      <c r="G70" s="41">
        <f t="shared" si="16"/>
        <v>56156.026001110637</v>
      </c>
      <c r="H70" s="41">
        <f t="shared" si="16"/>
        <v>56440.752026331953</v>
      </c>
      <c r="I70" s="41">
        <f t="shared" si="16"/>
        <v>57349.855818513475</v>
      </c>
      <c r="J70" s="41">
        <f t="shared" si="16"/>
        <v>57972.865902014273</v>
      </c>
      <c r="K70" s="41">
        <f t="shared" si="16"/>
        <v>58572.263463212708</v>
      </c>
      <c r="L70" s="41">
        <f t="shared" si="16"/>
        <v>57728.96641425656</v>
      </c>
      <c r="M70" s="41">
        <f t="shared" si="16"/>
        <v>57555.348178699773</v>
      </c>
      <c r="N70" s="41">
        <f t="shared" si="16"/>
        <v>58860.718366707632</v>
      </c>
      <c r="O70" s="41">
        <f t="shared" si="16"/>
        <v>59405.06813061719</v>
      </c>
      <c r="P70" s="41">
        <f t="shared" si="16"/>
        <v>59809.787305624093</v>
      </c>
      <c r="Q70" s="41">
        <f t="shared" si="16"/>
        <v>59231.894151415872</v>
      </c>
      <c r="R70" s="41">
        <f t="shared" si="16"/>
        <v>59369.950784739252</v>
      </c>
      <c r="S70" s="41">
        <f t="shared" si="16"/>
        <v>59664.689847529589</v>
      </c>
      <c r="T70" s="41">
        <f t="shared" si="16"/>
        <v>59144.687478383152</v>
      </c>
      <c r="U70" s="41">
        <f t="shared" si="16"/>
        <v>59353.055838291351</v>
      </c>
      <c r="V70" s="41">
        <f t="shared" si="16"/>
        <v>59575.89582250698</v>
      </c>
      <c r="W70" s="41">
        <f t="shared" si="16"/>
        <v>59254.635009951468</v>
      </c>
      <c r="X70" s="41">
        <f t="shared" si="16"/>
        <v>59558.819810960944</v>
      </c>
      <c r="Y70" s="41">
        <f t="shared" si="16"/>
        <v>59592.13767978768</v>
      </c>
      <c r="Z70" s="41">
        <f t="shared" si="16"/>
        <v>59661.810149616264</v>
      </c>
      <c r="AA70" s="41">
        <f t="shared" si="16"/>
        <v>60203.139432577671</v>
      </c>
      <c r="AB70" s="41">
        <f t="shared" si="16"/>
        <v>59708.941592678384</v>
      </c>
      <c r="AC70" s="41">
        <f t="shared" si="16"/>
        <v>60545.437586271262</v>
      </c>
      <c r="AD70" s="41">
        <f t="shared" si="16"/>
        <v>61744.256615873055</v>
      </c>
      <c r="AE70" s="41">
        <f t="shared" si="16"/>
        <v>62368.946267488558</v>
      </c>
      <c r="AF70" s="41">
        <f t="shared" si="16"/>
        <v>62400.181822101571</v>
      </c>
      <c r="AG70" s="41">
        <f t="shared" si="16"/>
        <v>62666.788568523618</v>
      </c>
      <c r="AH70" s="41">
        <f t="shared" si="16"/>
        <v>63260.24711990582</v>
      </c>
      <c r="AI70" s="41">
        <f t="shared" si="16"/>
        <v>63860.464489646823</v>
      </c>
      <c r="AJ70" s="41">
        <f t="shared" si="16"/>
        <v>63235.639427659065</v>
      </c>
      <c r="AK70" s="41">
        <f t="shared" si="16"/>
        <v>62864.289627621263</v>
      </c>
      <c r="AL70" s="41">
        <f t="shared" si="16"/>
        <v>62428.975668821688</v>
      </c>
      <c r="AM70" s="41">
        <f t="shared" si="16"/>
        <v>62595</v>
      </c>
      <c r="AN70" s="41">
        <f t="shared" si="16"/>
        <v>62493</v>
      </c>
      <c r="AO70" s="41">
        <f t="shared" si="16"/>
        <v>62265</v>
      </c>
      <c r="AP70" s="41">
        <f t="shared" si="16"/>
        <v>61469</v>
      </c>
      <c r="AQ70" s="41">
        <f t="shared" si="16"/>
        <v>61257</v>
      </c>
      <c r="AR70" s="41">
        <f t="shared" si="16"/>
        <v>61341</v>
      </c>
      <c r="AS70" s="41">
        <f t="shared" si="16"/>
        <v>61733</v>
      </c>
      <c r="AT70" s="41">
        <f t="shared" si="16"/>
        <v>61172</v>
      </c>
      <c r="AU70" s="41">
        <f t="shared" si="16"/>
        <v>59717</v>
      </c>
      <c r="AV70" s="41">
        <f t="shared" si="16"/>
        <v>59076</v>
      </c>
      <c r="AW70" s="41">
        <f t="shared" si="16"/>
        <v>58898</v>
      </c>
      <c r="AX70" s="41">
        <f t="shared" si="16"/>
        <v>58967</v>
      </c>
      <c r="AY70" s="41">
        <f t="shared" si="16"/>
        <v>59376.504471415195</v>
      </c>
      <c r="AZ70" s="41">
        <f t="shared" si="16"/>
        <v>59665.831221324501</v>
      </c>
      <c r="BA70" s="41">
        <f t="shared" si="16"/>
        <v>60378.379326841299</v>
      </c>
      <c r="BB70" s="41">
        <f t="shared" si="16"/>
        <v>60921.191712730295</v>
      </c>
      <c r="BC70" s="41">
        <f t="shared" si="16"/>
        <v>61845.337397777505</v>
      </c>
      <c r="BD70" s="41">
        <f t="shared" si="16"/>
        <v>60905.1153598132</v>
      </c>
      <c r="BE70" s="41">
        <f t="shared" si="16"/>
        <v>60737.066371064197</v>
      </c>
      <c r="BF70" s="41">
        <f t="shared" si="16"/>
        <v>61970.4520869876</v>
      </c>
      <c r="BG70" s="41">
        <f t="shared" si="16"/>
        <v>62340</v>
      </c>
      <c r="BH70" s="41">
        <f t="shared" si="16"/>
        <v>62600</v>
      </c>
      <c r="BI70" s="41">
        <f t="shared" si="16"/>
        <v>62973</v>
      </c>
      <c r="BJ70" s="41">
        <v>63454</v>
      </c>
      <c r="BK70" s="41">
        <v>63630</v>
      </c>
      <c r="BL70" s="22"/>
      <c r="BM70" s="22"/>
      <c r="BN70" s="22"/>
      <c r="BO70" s="22"/>
      <c r="BP70" s="22"/>
      <c r="BQ70" s="22"/>
      <c r="BR70" s="22"/>
      <c r="BS70" s="22"/>
    </row>
    <row r="71" spans="1:196" ht="10" x14ac:dyDescent="0.2">
      <c r="A71" s="10" t="s">
        <v>139</v>
      </c>
      <c r="B71" s="10" t="s">
        <v>139</v>
      </c>
      <c r="C71" s="14" t="s">
        <v>140</v>
      </c>
      <c r="D71" s="42">
        <v>41628.208104220495</v>
      </c>
      <c r="E71" s="43">
        <v>41545.494047456101</v>
      </c>
      <c r="F71" s="43">
        <v>42724.961760468141</v>
      </c>
      <c r="G71" s="43">
        <v>43037.226178693672</v>
      </c>
      <c r="H71" s="43">
        <v>43577.088731519609</v>
      </c>
      <c r="I71" s="43">
        <v>44160.867643154786</v>
      </c>
      <c r="J71" s="43">
        <v>44723.807114430936</v>
      </c>
      <c r="K71" s="43">
        <v>45395.159280300897</v>
      </c>
      <c r="L71" s="43">
        <v>44812.095408250963</v>
      </c>
      <c r="M71" s="43">
        <v>44936.44056056469</v>
      </c>
      <c r="N71" s="43">
        <v>46236.585749388527</v>
      </c>
      <c r="O71" s="43">
        <v>46651.835959005359</v>
      </c>
      <c r="P71" s="43">
        <v>46897.088155159843</v>
      </c>
      <c r="Q71" s="43">
        <v>46684.842804149157</v>
      </c>
      <c r="R71" s="43">
        <v>47102.577442354122</v>
      </c>
      <c r="S71" s="4">
        <v>47199.455644783411</v>
      </c>
      <c r="T71" s="4">
        <v>47087.379475888505</v>
      </c>
      <c r="U71" s="4">
        <v>47112.015713516434</v>
      </c>
      <c r="V71" s="4">
        <v>47111.658996823251</v>
      </c>
      <c r="W71" s="4">
        <v>46863.776466989599</v>
      </c>
      <c r="X71" s="4">
        <v>47044.258312329795</v>
      </c>
      <c r="Y71" s="4">
        <v>46880.840941518072</v>
      </c>
      <c r="Z71" s="4">
        <v>46886.669827127909</v>
      </c>
      <c r="AA71" s="4">
        <v>47252.315795241077</v>
      </c>
      <c r="AB71" s="4">
        <v>46889.532373199756</v>
      </c>
      <c r="AC71" s="4">
        <v>47256.487429555411</v>
      </c>
      <c r="AD71" s="4">
        <v>48173.072761427677</v>
      </c>
      <c r="AE71" s="4">
        <v>48782.429664039046</v>
      </c>
      <c r="AF71" s="4">
        <v>49082.703828828831</v>
      </c>
      <c r="AG71" s="4">
        <v>49377.939001501501</v>
      </c>
      <c r="AH71" s="4">
        <v>50210.970658158163</v>
      </c>
      <c r="AI71" s="4">
        <v>50322.189650195345</v>
      </c>
      <c r="AJ71" s="4">
        <v>49982.567973951685</v>
      </c>
      <c r="AK71" s="4">
        <v>49397.730822951467</v>
      </c>
      <c r="AL71" s="4">
        <v>48915.104318690137</v>
      </c>
      <c r="AM71" s="4">
        <v>48705</v>
      </c>
      <c r="AN71" s="4">
        <v>48412</v>
      </c>
      <c r="AO71" s="4">
        <v>47864</v>
      </c>
      <c r="AP71" s="4">
        <v>46906</v>
      </c>
      <c r="AQ71" s="4">
        <v>46611</v>
      </c>
      <c r="AR71" s="4">
        <v>46429</v>
      </c>
      <c r="AS71" s="4">
        <v>45886</v>
      </c>
      <c r="AT71" s="4">
        <v>45566</v>
      </c>
      <c r="AU71" s="4">
        <v>44194</v>
      </c>
      <c r="AV71" s="4">
        <v>44036</v>
      </c>
      <c r="AW71" s="4">
        <v>43707</v>
      </c>
      <c r="AX71" s="4">
        <v>43295</v>
      </c>
      <c r="AY71" s="64">
        <v>43630.008931301098</v>
      </c>
      <c r="AZ71" s="64">
        <v>44099.302213146999</v>
      </c>
      <c r="BA71" s="64">
        <v>44956.0876514376</v>
      </c>
      <c r="BB71" s="64">
        <v>45374.067628917997</v>
      </c>
      <c r="BC71" s="64">
        <v>45803.749035122702</v>
      </c>
      <c r="BD71" s="64">
        <v>45651.743812471599</v>
      </c>
      <c r="BE71" s="64">
        <v>45989.620006159501</v>
      </c>
      <c r="BF71" s="64">
        <v>46775.427171615003</v>
      </c>
      <c r="BG71" s="64">
        <v>46785</v>
      </c>
      <c r="BH71" s="64">
        <v>47205</v>
      </c>
      <c r="BI71" s="64">
        <v>47511</v>
      </c>
      <c r="BJ71" s="64">
        <v>48187</v>
      </c>
      <c r="BK71" s="64">
        <v>48096</v>
      </c>
    </row>
    <row r="72" spans="1:196" ht="10" x14ac:dyDescent="0.2">
      <c r="A72" s="10" t="s">
        <v>141</v>
      </c>
      <c r="B72" s="10" t="s">
        <v>141</v>
      </c>
      <c r="C72" s="14" t="s">
        <v>142</v>
      </c>
      <c r="D72" s="42">
        <v>13737.719201490163</v>
      </c>
      <c r="E72" s="43">
        <v>13969.304668001243</v>
      </c>
      <c r="F72" s="43">
        <v>13096.536404700295</v>
      </c>
      <c r="G72" s="43">
        <v>13118.799822416962</v>
      </c>
      <c r="H72" s="43">
        <v>12863.663294812346</v>
      </c>
      <c r="I72" s="43">
        <v>13188.988175358691</v>
      </c>
      <c r="J72" s="43">
        <v>13249.058787583337</v>
      </c>
      <c r="K72" s="43">
        <v>13177.104182911811</v>
      </c>
      <c r="L72" s="43">
        <v>12916.871006005593</v>
      </c>
      <c r="M72" s="43">
        <v>12618.907618135085</v>
      </c>
      <c r="N72" s="43">
        <v>12624.132617319105</v>
      </c>
      <c r="O72" s="43">
        <v>12753.232171611835</v>
      </c>
      <c r="P72" s="43">
        <v>12912.699150464252</v>
      </c>
      <c r="Q72" s="43">
        <v>12547.051347266717</v>
      </c>
      <c r="R72" s="43">
        <v>12267.373342385132</v>
      </c>
      <c r="S72" s="4">
        <v>12465.234202746182</v>
      </c>
      <c r="T72" s="4">
        <v>12057.308002494647</v>
      </c>
      <c r="U72" s="4">
        <v>12241.040124774916</v>
      </c>
      <c r="V72" s="4">
        <v>12464.236825683725</v>
      </c>
      <c r="W72" s="4">
        <v>12390.858542961865</v>
      </c>
      <c r="X72" s="4">
        <v>12514.561498631147</v>
      </c>
      <c r="Y72" s="4">
        <v>12711.296738269606</v>
      </c>
      <c r="Z72" s="4">
        <v>12775.140322488356</v>
      </c>
      <c r="AA72" s="4">
        <v>12950.823637336594</v>
      </c>
      <c r="AB72" s="4">
        <v>12819.409219478632</v>
      </c>
      <c r="AC72" s="4">
        <v>13288.950156715848</v>
      </c>
      <c r="AD72" s="4">
        <v>13571.183854445379</v>
      </c>
      <c r="AE72" s="4">
        <v>13586.516603449509</v>
      </c>
      <c r="AF72" s="4">
        <v>13317.47799327274</v>
      </c>
      <c r="AG72" s="4">
        <v>13288.849567022115</v>
      </c>
      <c r="AH72" s="4">
        <v>13049.276461747655</v>
      </c>
      <c r="AI72" s="4">
        <v>13538.274839451478</v>
      </c>
      <c r="AJ72" s="4">
        <v>13253.07145370738</v>
      </c>
      <c r="AK72" s="4">
        <v>13466.558804669796</v>
      </c>
      <c r="AL72" s="4">
        <v>13513.871350131554</v>
      </c>
      <c r="AM72" s="4">
        <v>13890</v>
      </c>
      <c r="AN72" s="4">
        <v>14081</v>
      </c>
      <c r="AO72" s="4">
        <v>14401</v>
      </c>
      <c r="AP72" s="4">
        <v>14563</v>
      </c>
      <c r="AQ72" s="4">
        <v>14646</v>
      </c>
      <c r="AR72" s="4">
        <v>14912</v>
      </c>
      <c r="AS72" s="4">
        <v>15847</v>
      </c>
      <c r="AT72" s="4">
        <v>15606</v>
      </c>
      <c r="AU72" s="4">
        <v>15523</v>
      </c>
      <c r="AV72" s="4">
        <v>15040</v>
      </c>
      <c r="AW72" s="4">
        <v>15191</v>
      </c>
      <c r="AX72" s="4">
        <v>15672</v>
      </c>
      <c r="AY72" s="64">
        <v>15746.4955401141</v>
      </c>
      <c r="AZ72" s="64">
        <v>15566.5290081775</v>
      </c>
      <c r="BA72" s="64">
        <v>15422.2916754037</v>
      </c>
      <c r="BB72" s="64">
        <v>15547.124083812299</v>
      </c>
      <c r="BC72" s="64">
        <v>16041.5883626548</v>
      </c>
      <c r="BD72" s="64">
        <v>15253.3715473416</v>
      </c>
      <c r="BE72" s="64">
        <v>14747.446364904699</v>
      </c>
      <c r="BF72" s="64">
        <v>15195.0249153726</v>
      </c>
      <c r="BG72" s="64">
        <v>15555</v>
      </c>
      <c r="BH72" s="64">
        <v>15395</v>
      </c>
      <c r="BI72" s="64">
        <v>15462</v>
      </c>
      <c r="BJ72" s="64">
        <v>15267</v>
      </c>
      <c r="BK72" s="64">
        <v>15534</v>
      </c>
    </row>
    <row r="73" spans="1:196" s="2" customFormat="1" ht="10.5" x14ac:dyDescent="0.25">
      <c r="A73" s="29" t="s">
        <v>143</v>
      </c>
      <c r="B73" s="29" t="s">
        <v>143</v>
      </c>
      <c r="C73" s="2" t="s">
        <v>144</v>
      </c>
      <c r="D73" s="41">
        <f t="shared" ref="D73:BI73" si="17">SUM(D74:D78)</f>
        <v>424137.56218914251</v>
      </c>
      <c r="E73" s="41">
        <f t="shared" si="17"/>
        <v>426889.29280553979</v>
      </c>
      <c r="F73" s="41">
        <f t="shared" si="17"/>
        <v>437155.41364996089</v>
      </c>
      <c r="G73" s="41">
        <f t="shared" si="17"/>
        <v>437720.512307383</v>
      </c>
      <c r="H73" s="41">
        <f t="shared" si="17"/>
        <v>435876.81103728851</v>
      </c>
      <c r="I73" s="41">
        <f t="shared" si="17"/>
        <v>435049.69361252</v>
      </c>
      <c r="J73" s="41">
        <f t="shared" si="17"/>
        <v>456380.60578410042</v>
      </c>
      <c r="K73" s="41">
        <f t="shared" si="17"/>
        <v>469231.19032902375</v>
      </c>
      <c r="L73" s="41">
        <f t="shared" si="17"/>
        <v>491524.20484757022</v>
      </c>
      <c r="M73" s="41">
        <f t="shared" si="17"/>
        <v>489487.17263846978</v>
      </c>
      <c r="N73" s="41">
        <f t="shared" si="17"/>
        <v>500626.95199783513</v>
      </c>
      <c r="O73" s="41">
        <f t="shared" si="17"/>
        <v>509477.01595106069</v>
      </c>
      <c r="P73" s="41">
        <f t="shared" si="17"/>
        <v>518243.87486805971</v>
      </c>
      <c r="Q73" s="41">
        <f t="shared" si="17"/>
        <v>516205.0552030676</v>
      </c>
      <c r="R73" s="41">
        <f t="shared" si="17"/>
        <v>529392.65914213529</v>
      </c>
      <c r="S73" s="41">
        <f t="shared" si="17"/>
        <v>523979.32968920644</v>
      </c>
      <c r="T73" s="41">
        <f t="shared" si="17"/>
        <v>529185.9891100094</v>
      </c>
      <c r="U73" s="41">
        <f t="shared" si="17"/>
        <v>529932.52192766953</v>
      </c>
      <c r="V73" s="41">
        <f t="shared" si="17"/>
        <v>542454.69917143788</v>
      </c>
      <c r="W73" s="41">
        <f t="shared" si="17"/>
        <v>554290.79019818292</v>
      </c>
      <c r="X73" s="41">
        <f t="shared" si="17"/>
        <v>555364.28057293186</v>
      </c>
      <c r="Y73" s="41">
        <f t="shared" si="17"/>
        <v>556848.7767024308</v>
      </c>
      <c r="Z73" s="41">
        <f t="shared" si="17"/>
        <v>558034.74759805982</v>
      </c>
      <c r="AA73" s="41">
        <f t="shared" si="17"/>
        <v>556165.85816596064</v>
      </c>
      <c r="AB73" s="41">
        <f t="shared" si="17"/>
        <v>576133.18781894934</v>
      </c>
      <c r="AC73" s="41">
        <f t="shared" si="17"/>
        <v>584581.17235194671</v>
      </c>
      <c r="AD73" s="41">
        <f t="shared" si="17"/>
        <v>613965.65248923504</v>
      </c>
      <c r="AE73" s="41">
        <f t="shared" si="17"/>
        <v>614045.61309490912</v>
      </c>
      <c r="AF73" s="41">
        <f t="shared" si="17"/>
        <v>620494.39309838775</v>
      </c>
      <c r="AG73" s="41">
        <f t="shared" si="17"/>
        <v>612076.27489853848</v>
      </c>
      <c r="AH73" s="41">
        <f t="shared" si="17"/>
        <v>631330.8648224409</v>
      </c>
      <c r="AI73" s="41">
        <f t="shared" si="17"/>
        <v>626784.6633386754</v>
      </c>
      <c r="AJ73" s="41">
        <f t="shared" si="17"/>
        <v>640696.40376670694</v>
      </c>
      <c r="AK73" s="41">
        <f t="shared" si="17"/>
        <v>627089.03631008731</v>
      </c>
      <c r="AL73" s="41">
        <f t="shared" si="17"/>
        <v>640772.03868788539</v>
      </c>
      <c r="AM73" s="41">
        <f t="shared" si="17"/>
        <v>637948</v>
      </c>
      <c r="AN73" s="41">
        <f t="shared" si="17"/>
        <v>630897</v>
      </c>
      <c r="AO73" s="41">
        <f t="shared" si="17"/>
        <v>611450</v>
      </c>
      <c r="AP73" s="41">
        <f t="shared" si="17"/>
        <v>610904</v>
      </c>
      <c r="AQ73" s="41">
        <f t="shared" si="17"/>
        <v>611723</v>
      </c>
      <c r="AR73" s="41">
        <f t="shared" si="17"/>
        <v>615520</v>
      </c>
      <c r="AS73" s="41">
        <f t="shared" si="17"/>
        <v>615422</v>
      </c>
      <c r="AT73" s="41">
        <f t="shared" si="17"/>
        <v>608185</v>
      </c>
      <c r="AU73" s="41">
        <f t="shared" si="17"/>
        <v>538926</v>
      </c>
      <c r="AV73" s="41">
        <f t="shared" si="17"/>
        <v>572429</v>
      </c>
      <c r="AW73" s="41">
        <f t="shared" si="17"/>
        <v>557278</v>
      </c>
      <c r="AX73" s="41">
        <f t="shared" si="17"/>
        <v>562313</v>
      </c>
      <c r="AY73" s="41">
        <f t="shared" si="17"/>
        <v>570402.8092003339</v>
      </c>
      <c r="AZ73" s="41">
        <f t="shared" si="17"/>
        <v>594766.62925221166</v>
      </c>
      <c r="BA73" s="41">
        <f t="shared" si="17"/>
        <v>591615.91265683516</v>
      </c>
      <c r="BB73" s="41">
        <f t="shared" si="17"/>
        <v>595425.68948888779</v>
      </c>
      <c r="BC73" s="41">
        <f t="shared" si="17"/>
        <v>596508.34341371176</v>
      </c>
      <c r="BD73" s="41">
        <f t="shared" si="17"/>
        <v>609320.8893158877</v>
      </c>
      <c r="BE73" s="41">
        <f t="shared" si="17"/>
        <v>608093.66011791117</v>
      </c>
      <c r="BF73" s="41">
        <f t="shared" si="17"/>
        <v>619310.35476778261</v>
      </c>
      <c r="BG73" s="41">
        <f t="shared" si="17"/>
        <v>610731</v>
      </c>
      <c r="BH73" s="41">
        <f t="shared" si="17"/>
        <v>610584</v>
      </c>
      <c r="BI73" s="41">
        <f t="shared" si="17"/>
        <v>588593</v>
      </c>
      <c r="BJ73" s="41">
        <v>592207</v>
      </c>
      <c r="BK73" s="41">
        <v>590714</v>
      </c>
      <c r="BL73" s="22"/>
      <c r="BM73" s="22"/>
      <c r="BN73" s="22"/>
      <c r="BO73" s="22"/>
      <c r="BP73" s="22"/>
      <c r="BQ73" s="22"/>
      <c r="BR73" s="22"/>
      <c r="BS73" s="22"/>
    </row>
    <row r="74" spans="1:196" ht="13" x14ac:dyDescent="0.2">
      <c r="A74" s="3" t="s">
        <v>145</v>
      </c>
      <c r="B74" s="3" t="s">
        <v>145</v>
      </c>
      <c r="C74" s="14" t="s">
        <v>146</v>
      </c>
      <c r="D74" s="42">
        <v>10859.152180014227</v>
      </c>
      <c r="E74" s="43">
        <v>11286.533141271297</v>
      </c>
      <c r="F74" s="43">
        <v>11306.891202382882</v>
      </c>
      <c r="G74" s="43">
        <v>11614.253290288478</v>
      </c>
      <c r="H74" s="43">
        <v>12325.852788281221</v>
      </c>
      <c r="I74" s="43">
        <v>12936.963304904491</v>
      </c>
      <c r="J74" s="43">
        <v>13357.806718325681</v>
      </c>
      <c r="K74" s="43">
        <v>13396.335502484968</v>
      </c>
      <c r="L74" s="43">
        <v>13811.369087561621</v>
      </c>
      <c r="M74" s="43">
        <v>14586.948959424459</v>
      </c>
      <c r="N74" s="43">
        <v>14695.367955012622</v>
      </c>
      <c r="O74" s="43">
        <v>15052.591711744737</v>
      </c>
      <c r="P74" s="43">
        <v>15043.871115540845</v>
      </c>
      <c r="Q74" s="43">
        <v>14912.820755889439</v>
      </c>
      <c r="R74" s="43">
        <v>14780.032034505382</v>
      </c>
      <c r="S74" s="4">
        <v>12719.372997486922</v>
      </c>
      <c r="T74" s="4">
        <v>12928.72808859299</v>
      </c>
      <c r="U74" s="4">
        <v>11548.608604769794</v>
      </c>
      <c r="V74" s="4">
        <v>11966.217440331035</v>
      </c>
      <c r="W74" s="4">
        <v>12057.402409651664</v>
      </c>
      <c r="X74" s="4">
        <v>11083.160576726628</v>
      </c>
      <c r="Y74" s="4">
        <v>11168.273920523845</v>
      </c>
      <c r="Z74" s="4">
        <v>10958.855944905557</v>
      </c>
      <c r="AA74" s="4">
        <v>7735.2173658821812</v>
      </c>
      <c r="AB74" s="4">
        <v>8511.5334015494809</v>
      </c>
      <c r="AC74" s="4">
        <v>8831.6013740681192</v>
      </c>
      <c r="AD74" s="4">
        <v>8961.041222043561</v>
      </c>
      <c r="AE74" s="4">
        <v>8140.1711396343835</v>
      </c>
      <c r="AF74" s="4">
        <v>8095.8245818747573</v>
      </c>
      <c r="AG74" s="4">
        <v>7893.3924542979385</v>
      </c>
      <c r="AH74" s="4">
        <v>8012.4058083754699</v>
      </c>
      <c r="AI74" s="4">
        <v>7208.8889923220331</v>
      </c>
      <c r="AJ74" s="4">
        <v>7070.4341225812177</v>
      </c>
      <c r="AK74" s="4">
        <v>6405.273192570563</v>
      </c>
      <c r="AL74" s="4">
        <v>6356.8871693591364</v>
      </c>
      <c r="AM74" s="4">
        <v>5829</v>
      </c>
      <c r="AN74" s="4">
        <v>5417</v>
      </c>
      <c r="AO74" s="4">
        <v>5655</v>
      </c>
      <c r="AP74" s="4">
        <v>5910</v>
      </c>
      <c r="AQ74" s="4">
        <v>5672</v>
      </c>
      <c r="AR74" s="4">
        <v>5623</v>
      </c>
      <c r="AS74" s="4">
        <v>5764</v>
      </c>
      <c r="AT74" s="4">
        <v>5480</v>
      </c>
      <c r="AU74" s="4">
        <v>5940</v>
      </c>
      <c r="AV74" s="4">
        <v>6169</v>
      </c>
      <c r="AW74" s="4">
        <v>6020</v>
      </c>
      <c r="AX74" s="4">
        <v>6086</v>
      </c>
      <c r="AY74" s="64">
        <v>5639.6326903706704</v>
      </c>
      <c r="AZ74" s="64">
        <v>5853.5587681305396</v>
      </c>
      <c r="BA74" s="64">
        <v>6385.7965904512503</v>
      </c>
      <c r="BB74" s="64">
        <v>6025.6587026591496</v>
      </c>
      <c r="BC74" s="64">
        <v>5988.5392198831596</v>
      </c>
      <c r="BD74" s="64">
        <v>5620.42214443997</v>
      </c>
      <c r="BE74" s="64">
        <v>6025.4368956486696</v>
      </c>
      <c r="BF74" s="64">
        <v>6321.0700443190999</v>
      </c>
      <c r="BG74" s="64">
        <v>6239</v>
      </c>
      <c r="BH74" s="64">
        <v>6155</v>
      </c>
      <c r="BI74" s="64">
        <v>5916</v>
      </c>
      <c r="BJ74" s="64">
        <v>5855</v>
      </c>
      <c r="BK74" s="64">
        <v>5922</v>
      </c>
    </row>
    <row r="75" spans="1:196" ht="26" x14ac:dyDescent="0.2">
      <c r="A75" s="3" t="s">
        <v>147</v>
      </c>
      <c r="B75" s="3" t="s">
        <v>147</v>
      </c>
      <c r="C75" s="14" t="s">
        <v>148</v>
      </c>
      <c r="D75" s="42">
        <v>267214.53865654388</v>
      </c>
      <c r="E75" s="43">
        <v>267634.04371773748</v>
      </c>
      <c r="F75" s="43">
        <v>271331.12981111632</v>
      </c>
      <c r="G75" s="43">
        <v>273786.74032050441</v>
      </c>
      <c r="H75" s="43">
        <v>265879.15020859148</v>
      </c>
      <c r="I75" s="43">
        <v>262920.17958439153</v>
      </c>
      <c r="J75" s="43">
        <v>281036.62540963752</v>
      </c>
      <c r="K75" s="43">
        <v>288991.6498656114</v>
      </c>
      <c r="L75" s="43">
        <v>302461.31653784524</v>
      </c>
      <c r="M75" s="43">
        <v>297182.32719349198</v>
      </c>
      <c r="N75" s="43">
        <v>305573.37733181735</v>
      </c>
      <c r="O75" s="43">
        <v>304369.22067162057</v>
      </c>
      <c r="P75" s="43">
        <v>306576.56537678291</v>
      </c>
      <c r="Q75" s="43">
        <v>305051.8701781467</v>
      </c>
      <c r="R75" s="43">
        <v>310692.97630633658</v>
      </c>
      <c r="S75" s="4">
        <v>305485.55040376203</v>
      </c>
      <c r="T75" s="4">
        <v>310016.35960797069</v>
      </c>
      <c r="U75" s="4">
        <v>313088.80030301353</v>
      </c>
      <c r="V75" s="4">
        <v>326090.98331685073</v>
      </c>
      <c r="W75" s="4">
        <v>330929.16543560941</v>
      </c>
      <c r="X75" s="4">
        <v>332735.89042703836</v>
      </c>
      <c r="Y75" s="4">
        <v>338200.79847830319</v>
      </c>
      <c r="Z75" s="4">
        <v>333049.8147104379</v>
      </c>
      <c r="AA75" s="4">
        <v>333262.44209477108</v>
      </c>
      <c r="AB75" s="4">
        <v>343166.40179414686</v>
      </c>
      <c r="AC75" s="4">
        <v>345434.25639195589</v>
      </c>
      <c r="AD75" s="4">
        <v>368650.06060475548</v>
      </c>
      <c r="AE75" s="4">
        <v>370616.10365783272</v>
      </c>
      <c r="AF75" s="4">
        <v>380919.39012846904</v>
      </c>
      <c r="AG75" s="4">
        <v>372698.98196845001</v>
      </c>
      <c r="AH75" s="4">
        <v>383818.00505654828</v>
      </c>
      <c r="AI75" s="4">
        <v>381925.75479081523</v>
      </c>
      <c r="AJ75" s="4">
        <v>394878.07120804634</v>
      </c>
      <c r="AK75" s="4">
        <v>382022.28336190985</v>
      </c>
      <c r="AL75" s="4">
        <v>388979.3031742741</v>
      </c>
      <c r="AM75" s="4">
        <v>388296</v>
      </c>
      <c r="AN75" s="4">
        <v>382468</v>
      </c>
      <c r="AO75" s="4">
        <v>364497</v>
      </c>
      <c r="AP75" s="4">
        <v>363697</v>
      </c>
      <c r="AQ75" s="4">
        <v>359937</v>
      </c>
      <c r="AR75" s="4">
        <v>359241</v>
      </c>
      <c r="AS75" s="4">
        <v>355726</v>
      </c>
      <c r="AT75" s="4">
        <v>348218</v>
      </c>
      <c r="AU75" s="4">
        <v>311851</v>
      </c>
      <c r="AV75" s="4">
        <v>322176</v>
      </c>
      <c r="AW75" s="4">
        <v>311041</v>
      </c>
      <c r="AX75" s="4">
        <v>311668</v>
      </c>
      <c r="AY75" s="64">
        <v>318170.25697378401</v>
      </c>
      <c r="AZ75" s="64">
        <v>337964.92261814402</v>
      </c>
      <c r="BA75" s="64">
        <v>329899.44474695798</v>
      </c>
      <c r="BB75" s="64">
        <v>334496.74935129</v>
      </c>
      <c r="BC75" s="64">
        <v>335233.237649035</v>
      </c>
      <c r="BD75" s="64">
        <v>341230.97483171202</v>
      </c>
      <c r="BE75" s="64">
        <v>343721.151074283</v>
      </c>
      <c r="BF75" s="64">
        <v>347151.59858049802</v>
      </c>
      <c r="BG75" s="64">
        <v>341474</v>
      </c>
      <c r="BH75" s="64">
        <v>339872</v>
      </c>
      <c r="BI75" s="64">
        <v>331220</v>
      </c>
      <c r="BJ75" s="64">
        <v>332283</v>
      </c>
      <c r="BK75" s="64">
        <v>334294</v>
      </c>
    </row>
    <row r="76" spans="1:196" ht="13" x14ac:dyDescent="0.2">
      <c r="A76" s="3" t="s">
        <v>149</v>
      </c>
      <c r="B76" s="3" t="s">
        <v>149</v>
      </c>
      <c r="C76" s="14" t="s">
        <v>150</v>
      </c>
      <c r="D76" s="42">
        <v>73764.364477665658</v>
      </c>
      <c r="E76" s="43">
        <v>73149.896802824398</v>
      </c>
      <c r="F76" s="43">
        <v>76499.548227391759</v>
      </c>
      <c r="G76" s="43">
        <v>74320.265032779993</v>
      </c>
      <c r="H76" s="43">
        <v>76013.436839997332</v>
      </c>
      <c r="I76" s="43">
        <v>75298.674212245591</v>
      </c>
      <c r="J76" s="43">
        <v>78432.114332126032</v>
      </c>
      <c r="K76" s="43">
        <v>78175.214154937144</v>
      </c>
      <c r="L76" s="43">
        <v>83489.347613225415</v>
      </c>
      <c r="M76" s="43">
        <v>86866.803929333473</v>
      </c>
      <c r="N76" s="43">
        <v>89079.062214429738</v>
      </c>
      <c r="O76" s="43">
        <v>94718.527135625365</v>
      </c>
      <c r="P76" s="43">
        <v>93514.400285675103</v>
      </c>
      <c r="Q76" s="43">
        <v>93954.462172841639</v>
      </c>
      <c r="R76" s="43">
        <v>96053.260188442451</v>
      </c>
      <c r="S76" s="4">
        <v>98517.290280648245</v>
      </c>
      <c r="T76" s="4">
        <v>97939.961335692686</v>
      </c>
      <c r="U76" s="4">
        <v>97243.595415247779</v>
      </c>
      <c r="V76" s="4">
        <v>98967.07900752197</v>
      </c>
      <c r="W76" s="4">
        <v>101434.24838128081</v>
      </c>
      <c r="X76" s="4">
        <v>100081.48614375603</v>
      </c>
      <c r="Y76" s="4">
        <v>99155.673154867764</v>
      </c>
      <c r="Z76" s="4">
        <v>101948.54896566916</v>
      </c>
      <c r="AA76" s="4">
        <v>103062.90472412109</v>
      </c>
      <c r="AB76" s="4">
        <v>109233.07866210937</v>
      </c>
      <c r="AC76" s="4">
        <v>111770.09863281251</v>
      </c>
      <c r="AD76" s="4">
        <v>116906.37202148438</v>
      </c>
      <c r="AE76" s="4">
        <v>114360.62051403841</v>
      </c>
      <c r="AF76" s="4">
        <v>113506.40442263035</v>
      </c>
      <c r="AG76" s="4">
        <v>114376.99271690944</v>
      </c>
      <c r="AH76" s="4">
        <v>118511.00137217648</v>
      </c>
      <c r="AI76" s="4">
        <v>115209.6400767865</v>
      </c>
      <c r="AJ76" s="4">
        <v>115931.23369366539</v>
      </c>
      <c r="AK76" s="4">
        <v>117635.67706705689</v>
      </c>
      <c r="AL76" s="4">
        <v>122090.711902489</v>
      </c>
      <c r="AM76" s="4">
        <v>121262</v>
      </c>
      <c r="AN76" s="4">
        <v>119730</v>
      </c>
      <c r="AO76" s="4">
        <v>118608</v>
      </c>
      <c r="AP76" s="4">
        <v>118982</v>
      </c>
      <c r="AQ76" s="4">
        <v>121435</v>
      </c>
      <c r="AR76" s="4">
        <v>122717</v>
      </c>
      <c r="AS76" s="4">
        <v>125611</v>
      </c>
      <c r="AT76" s="4">
        <v>126293</v>
      </c>
      <c r="AU76" s="4">
        <v>112820</v>
      </c>
      <c r="AV76" s="4">
        <v>123669</v>
      </c>
      <c r="AW76" s="4">
        <v>121574</v>
      </c>
      <c r="AX76" s="4">
        <v>121196</v>
      </c>
      <c r="AY76" s="64">
        <v>123043.390152035</v>
      </c>
      <c r="AZ76" s="64">
        <v>123634.90254672999</v>
      </c>
      <c r="BA76" s="64">
        <v>127363.06180136401</v>
      </c>
      <c r="BB76" s="64">
        <v>130663.1117866</v>
      </c>
      <c r="BC76" s="64">
        <v>127868.67483091301</v>
      </c>
      <c r="BD76" s="64">
        <v>131650.25354891701</v>
      </c>
      <c r="BE76" s="64">
        <v>130061.788192382</v>
      </c>
      <c r="BF76" s="64">
        <v>135252.546967156</v>
      </c>
      <c r="BG76" s="64">
        <v>136442</v>
      </c>
      <c r="BH76" s="64">
        <v>137083</v>
      </c>
      <c r="BI76" s="64">
        <v>133709</v>
      </c>
      <c r="BJ76" s="64">
        <v>136746</v>
      </c>
      <c r="BK76" s="64">
        <v>135032</v>
      </c>
    </row>
    <row r="77" spans="1:196" ht="13" x14ac:dyDescent="0.2">
      <c r="A77" s="3" t="s">
        <v>151</v>
      </c>
      <c r="B77" s="3" t="s">
        <v>151</v>
      </c>
      <c r="C77" s="14" t="s">
        <v>152</v>
      </c>
      <c r="D77" s="42">
        <v>55626.913968510366</v>
      </c>
      <c r="E77" s="43">
        <v>55981.852750248523</v>
      </c>
      <c r="F77" s="43">
        <v>60182.854747467216</v>
      </c>
      <c r="G77" s="43">
        <v>59176.777101465435</v>
      </c>
      <c r="H77" s="43">
        <v>62584.703505366706</v>
      </c>
      <c r="I77" s="43">
        <v>63994.853392161443</v>
      </c>
      <c r="J77" s="43">
        <v>63701.47591710453</v>
      </c>
      <c r="K77" s="43">
        <v>66618.189555235978</v>
      </c>
      <c r="L77" s="43">
        <v>69265.287083149553</v>
      </c>
      <c r="M77" s="43">
        <v>68623.747057779256</v>
      </c>
      <c r="N77" s="43">
        <v>68847.539446811206</v>
      </c>
      <c r="O77" s="43">
        <v>72821.651635462098</v>
      </c>
      <c r="P77" s="43">
        <v>79725.767448858576</v>
      </c>
      <c r="Q77" s="43">
        <v>78622.197087855282</v>
      </c>
      <c r="R77" s="43">
        <v>82467.708816816288</v>
      </c>
      <c r="S77" s="4">
        <v>83961.139658182394</v>
      </c>
      <c r="T77" s="4">
        <v>84194.743233069719</v>
      </c>
      <c r="U77" s="4">
        <v>84363.290545674754</v>
      </c>
      <c r="V77" s="4">
        <v>81642.277349934928</v>
      </c>
      <c r="W77" s="4">
        <v>85558.465886833757</v>
      </c>
      <c r="X77" s="4">
        <v>86633.10660225508</v>
      </c>
      <c r="Y77" s="4">
        <v>84550.694147173825</v>
      </c>
      <c r="Z77" s="4">
        <v>87960.828690545779</v>
      </c>
      <c r="AA77" s="4">
        <v>87832.726738370737</v>
      </c>
      <c r="AB77" s="4">
        <v>91120.46040429236</v>
      </c>
      <c r="AC77" s="4">
        <v>93415.887850236482</v>
      </c>
      <c r="AD77" s="4">
        <v>94171.916042034558</v>
      </c>
      <c r="AE77" s="4">
        <v>95663.337905236913</v>
      </c>
      <c r="AF77" s="4">
        <v>93200.797152418105</v>
      </c>
      <c r="AG77" s="4">
        <v>92486.345130762827</v>
      </c>
      <c r="AH77" s="4">
        <v>94797.772832875082</v>
      </c>
      <c r="AI77" s="4">
        <v>96358.538262682094</v>
      </c>
      <c r="AJ77" s="4">
        <v>97066.591799389193</v>
      </c>
      <c r="AK77" s="4">
        <v>95612.585736694164</v>
      </c>
      <c r="AL77" s="4">
        <v>98015.904936184132</v>
      </c>
      <c r="AM77" s="4">
        <v>97378</v>
      </c>
      <c r="AN77" s="4">
        <v>97683</v>
      </c>
      <c r="AO77" s="4">
        <v>96461</v>
      </c>
      <c r="AP77" s="4">
        <v>95276</v>
      </c>
      <c r="AQ77" s="4">
        <v>98374</v>
      </c>
      <c r="AR77" s="4">
        <v>101314</v>
      </c>
      <c r="AS77" s="4">
        <v>102053</v>
      </c>
      <c r="AT77" s="4">
        <v>101385</v>
      </c>
      <c r="AU77" s="4">
        <v>84118</v>
      </c>
      <c r="AV77" s="4">
        <v>94793</v>
      </c>
      <c r="AW77" s="4">
        <v>94632</v>
      </c>
      <c r="AX77" s="4">
        <v>98583</v>
      </c>
      <c r="AY77" s="64">
        <v>98263.956111396299</v>
      </c>
      <c r="AZ77" s="64">
        <v>101952.789027557</v>
      </c>
      <c r="BA77" s="64">
        <v>102716.31020693301</v>
      </c>
      <c r="BB77" s="64">
        <v>98616.840588994295</v>
      </c>
      <c r="BC77" s="64">
        <v>101444.94753857001</v>
      </c>
      <c r="BD77" s="64">
        <v>104465.86047014</v>
      </c>
      <c r="BE77" s="64">
        <v>101322.735183627</v>
      </c>
      <c r="BF77" s="64">
        <v>103261.88176864501</v>
      </c>
      <c r="BG77" s="64">
        <v>99745</v>
      </c>
      <c r="BH77" s="64">
        <v>99176</v>
      </c>
      <c r="BI77" s="64">
        <v>91984</v>
      </c>
      <c r="BJ77" s="64">
        <v>90994</v>
      </c>
      <c r="BK77" s="64">
        <v>89621</v>
      </c>
    </row>
    <row r="78" spans="1:196" ht="26" x14ac:dyDescent="0.2">
      <c r="A78" s="3" t="s">
        <v>153</v>
      </c>
      <c r="B78" s="3" t="s">
        <v>153</v>
      </c>
      <c r="C78" s="14" t="s">
        <v>154</v>
      </c>
      <c r="D78" s="42">
        <v>16672.592906408441</v>
      </c>
      <c r="E78" s="43">
        <v>18836.966393458159</v>
      </c>
      <c r="F78" s="43">
        <v>17834.989661602769</v>
      </c>
      <c r="G78" s="43">
        <v>18822.476562344666</v>
      </c>
      <c r="H78" s="43">
        <v>19073.667695051772</v>
      </c>
      <c r="I78" s="43">
        <v>19899.023118817029</v>
      </c>
      <c r="J78" s="43">
        <v>19852.583406906659</v>
      </c>
      <c r="K78" s="43">
        <v>22049.801250754263</v>
      </c>
      <c r="L78" s="43">
        <v>22496.884525788424</v>
      </c>
      <c r="M78" s="43">
        <v>22227.345498440602</v>
      </c>
      <c r="N78" s="43">
        <v>22431.605049764297</v>
      </c>
      <c r="O78" s="43">
        <v>22515.024796607933</v>
      </c>
      <c r="P78" s="43">
        <v>23383.270641202293</v>
      </c>
      <c r="Q78" s="43">
        <v>23663.705008334506</v>
      </c>
      <c r="R78" s="43">
        <v>25398.681796034572</v>
      </c>
      <c r="S78" s="4">
        <v>23295.976349126897</v>
      </c>
      <c r="T78" s="4">
        <v>24106.196844683283</v>
      </c>
      <c r="U78" s="4">
        <v>23688.227058963635</v>
      </c>
      <c r="V78" s="4">
        <v>23788.14205679925</v>
      </c>
      <c r="W78" s="4">
        <v>24311.508084807265</v>
      </c>
      <c r="X78" s="4">
        <v>24830.63682315579</v>
      </c>
      <c r="Y78" s="4">
        <v>23773.337001562228</v>
      </c>
      <c r="Z78" s="4">
        <v>24116.699286501334</v>
      </c>
      <c r="AA78" s="4">
        <v>24272.567242815494</v>
      </c>
      <c r="AB78" s="4">
        <v>24101.713556851311</v>
      </c>
      <c r="AC78" s="4">
        <v>25129.328102873806</v>
      </c>
      <c r="AD78" s="4">
        <v>25276.262598917117</v>
      </c>
      <c r="AE78" s="4">
        <v>25265.379878166699</v>
      </c>
      <c r="AF78" s="4">
        <v>24771.976812995552</v>
      </c>
      <c r="AG78" s="4">
        <v>24620.56262811835</v>
      </c>
      <c r="AH78" s="4">
        <v>26191.679752465672</v>
      </c>
      <c r="AI78" s="4">
        <v>26081.841216069501</v>
      </c>
      <c r="AJ78" s="4">
        <v>25750.072943024788</v>
      </c>
      <c r="AK78" s="4">
        <v>25413.216951855793</v>
      </c>
      <c r="AL78" s="4">
        <v>25329.23150557893</v>
      </c>
      <c r="AM78" s="4">
        <v>25183</v>
      </c>
      <c r="AN78" s="4">
        <v>25599</v>
      </c>
      <c r="AO78" s="4">
        <v>26229</v>
      </c>
      <c r="AP78" s="4">
        <v>27039</v>
      </c>
      <c r="AQ78" s="4">
        <v>26305</v>
      </c>
      <c r="AR78" s="4">
        <v>26625</v>
      </c>
      <c r="AS78" s="4">
        <v>26268</v>
      </c>
      <c r="AT78" s="4">
        <v>26809</v>
      </c>
      <c r="AU78" s="4">
        <v>24197</v>
      </c>
      <c r="AV78" s="4">
        <v>25622</v>
      </c>
      <c r="AW78" s="4">
        <v>24011</v>
      </c>
      <c r="AX78" s="4">
        <v>24780</v>
      </c>
      <c r="AY78" s="64">
        <v>25285.573272747901</v>
      </c>
      <c r="AZ78" s="64">
        <v>25360.456291650102</v>
      </c>
      <c r="BA78" s="64">
        <v>25251.2993111289</v>
      </c>
      <c r="BB78" s="64">
        <v>25623.3290593444</v>
      </c>
      <c r="BC78" s="64">
        <v>25972.9441753106</v>
      </c>
      <c r="BD78" s="64">
        <v>26353.378320678701</v>
      </c>
      <c r="BE78" s="64">
        <v>26962.5487719706</v>
      </c>
      <c r="BF78" s="64">
        <v>27323.257407164601</v>
      </c>
      <c r="BG78" s="64">
        <v>26831</v>
      </c>
      <c r="BH78" s="64">
        <v>28298</v>
      </c>
      <c r="BI78" s="64">
        <v>25764</v>
      </c>
      <c r="BJ78" s="64">
        <v>26329</v>
      </c>
      <c r="BK78" s="64">
        <v>25845</v>
      </c>
    </row>
    <row r="79" spans="1:196" s="2" customFormat="1" ht="21" x14ac:dyDescent="0.25">
      <c r="A79" s="29" t="s">
        <v>155</v>
      </c>
      <c r="B79" s="29" t="s">
        <v>155</v>
      </c>
      <c r="C79" s="26" t="s">
        <v>156</v>
      </c>
      <c r="D79" s="41">
        <f t="shared" ref="D79:BI79" si="18">SUM(D80:D83)</f>
        <v>1641842.5784983491</v>
      </c>
      <c r="E79" s="41">
        <f t="shared" si="18"/>
        <v>1685123.1910240576</v>
      </c>
      <c r="F79" s="41">
        <f t="shared" si="18"/>
        <v>1659842.1106220849</v>
      </c>
      <c r="G79" s="41">
        <f t="shared" si="18"/>
        <v>1676306.922027709</v>
      </c>
      <c r="H79" s="41">
        <f t="shared" si="18"/>
        <v>1701015.1485922704</v>
      </c>
      <c r="I79" s="41">
        <f t="shared" si="18"/>
        <v>1748842.442159221</v>
      </c>
      <c r="J79" s="41">
        <f t="shared" si="18"/>
        <v>1715885.7788112629</v>
      </c>
      <c r="K79" s="41">
        <f t="shared" si="18"/>
        <v>1741054.0936815818</v>
      </c>
      <c r="L79" s="41">
        <f t="shared" si="18"/>
        <v>1761232.1688552846</v>
      </c>
      <c r="M79" s="41">
        <f t="shared" si="18"/>
        <v>1804415.1675391179</v>
      </c>
      <c r="N79" s="41">
        <f t="shared" si="18"/>
        <v>1792289.5332917117</v>
      </c>
      <c r="O79" s="41">
        <f t="shared" si="18"/>
        <v>1811938.3548862049</v>
      </c>
      <c r="P79" s="41">
        <f t="shared" si="18"/>
        <v>1824638.875836208</v>
      </c>
      <c r="Q79" s="41">
        <f t="shared" si="18"/>
        <v>1855174.6674947327</v>
      </c>
      <c r="R79" s="41">
        <f t="shared" si="18"/>
        <v>1843736.6861752737</v>
      </c>
      <c r="S79" s="41">
        <f t="shared" si="18"/>
        <v>1843679.720916664</v>
      </c>
      <c r="T79" s="41">
        <f t="shared" si="18"/>
        <v>1854363.7149398341</v>
      </c>
      <c r="U79" s="41">
        <f t="shared" si="18"/>
        <v>1897132.8439248686</v>
      </c>
      <c r="V79" s="41">
        <f t="shared" si="18"/>
        <v>1857541.7496450106</v>
      </c>
      <c r="W79" s="41">
        <f t="shared" si="18"/>
        <v>1889444.8089519227</v>
      </c>
      <c r="X79" s="41">
        <f t="shared" si="18"/>
        <v>1892828.8248623111</v>
      </c>
      <c r="Y79" s="41">
        <f t="shared" si="18"/>
        <v>1932709.912311302</v>
      </c>
      <c r="Z79" s="41">
        <f t="shared" si="18"/>
        <v>1917825.986779748</v>
      </c>
      <c r="AA79" s="41">
        <f t="shared" si="18"/>
        <v>1926182.721528087</v>
      </c>
      <c r="AB79" s="41">
        <f t="shared" si="18"/>
        <v>1967015.5878479038</v>
      </c>
      <c r="AC79" s="41">
        <f t="shared" si="18"/>
        <v>2062216.1521798368</v>
      </c>
      <c r="AD79" s="41">
        <f t="shared" si="18"/>
        <v>2057415.5565655068</v>
      </c>
      <c r="AE79" s="41">
        <f t="shared" si="18"/>
        <v>2051376.5121993916</v>
      </c>
      <c r="AF79" s="41">
        <f t="shared" si="18"/>
        <v>2055785.0115042059</v>
      </c>
      <c r="AG79" s="41">
        <f t="shared" si="18"/>
        <v>2130555.6756764548</v>
      </c>
      <c r="AH79" s="41">
        <f t="shared" si="18"/>
        <v>2103022.9367070999</v>
      </c>
      <c r="AI79" s="41">
        <f t="shared" si="18"/>
        <v>2122155.9196852497</v>
      </c>
      <c r="AJ79" s="41">
        <f t="shared" si="18"/>
        <v>2132289.7517079501</v>
      </c>
      <c r="AK79" s="41">
        <f t="shared" si="18"/>
        <v>2205583.0365601908</v>
      </c>
      <c r="AL79" s="41">
        <f t="shared" si="18"/>
        <v>2191364.0722019528</v>
      </c>
      <c r="AM79" s="41">
        <f t="shared" si="18"/>
        <v>2199340</v>
      </c>
      <c r="AN79" s="41">
        <f t="shared" si="18"/>
        <v>2222594</v>
      </c>
      <c r="AO79" s="41">
        <f t="shared" si="18"/>
        <v>2280396</v>
      </c>
      <c r="AP79" s="41">
        <f t="shared" si="18"/>
        <v>2279445</v>
      </c>
      <c r="AQ79" s="41">
        <f t="shared" si="18"/>
        <v>2262174</v>
      </c>
      <c r="AR79" s="41">
        <f t="shared" si="18"/>
        <v>2263397</v>
      </c>
      <c r="AS79" s="41">
        <f t="shared" si="18"/>
        <v>2301128</v>
      </c>
      <c r="AT79" s="41">
        <f t="shared" si="18"/>
        <v>2268454</v>
      </c>
      <c r="AU79" s="41">
        <f t="shared" si="18"/>
        <v>2065682</v>
      </c>
      <c r="AV79" s="41">
        <f t="shared" si="18"/>
        <v>2089658</v>
      </c>
      <c r="AW79" s="41">
        <f t="shared" si="18"/>
        <v>2140789</v>
      </c>
      <c r="AX79" s="41">
        <f t="shared" si="18"/>
        <v>2104557</v>
      </c>
      <c r="AY79" s="41">
        <f t="shared" si="18"/>
        <v>2126701.4326461172</v>
      </c>
      <c r="AZ79" s="41">
        <f t="shared" si="18"/>
        <v>2129032.3700879207</v>
      </c>
      <c r="BA79" s="41">
        <f t="shared" si="18"/>
        <v>2209095.0516163171</v>
      </c>
      <c r="BB79" s="41">
        <f t="shared" si="18"/>
        <v>2212131.126843371</v>
      </c>
      <c r="BC79" s="41">
        <f t="shared" si="18"/>
        <v>2245301.295358039</v>
      </c>
      <c r="BD79" s="41">
        <f t="shared" si="18"/>
        <v>2269443.584444026</v>
      </c>
      <c r="BE79" s="41">
        <f t="shared" si="18"/>
        <v>2335449.1987724737</v>
      </c>
      <c r="BF79" s="41">
        <f t="shared" si="18"/>
        <v>2315238.4369409629</v>
      </c>
      <c r="BG79" s="41">
        <f t="shared" si="18"/>
        <v>2312578</v>
      </c>
      <c r="BH79" s="41">
        <f t="shared" si="18"/>
        <v>2318001</v>
      </c>
      <c r="BI79" s="41">
        <f t="shared" si="18"/>
        <v>2379804</v>
      </c>
      <c r="BJ79" s="41">
        <v>2327058</v>
      </c>
      <c r="BK79" s="41">
        <v>2322445</v>
      </c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</row>
    <row r="80" spans="1:196" ht="13" x14ac:dyDescent="0.2">
      <c r="A80" s="3" t="s">
        <v>157</v>
      </c>
      <c r="B80" s="3" t="s">
        <v>157</v>
      </c>
      <c r="C80" s="14" t="s">
        <v>158</v>
      </c>
      <c r="D80" s="42">
        <v>459137.43361377477</v>
      </c>
      <c r="E80" s="43">
        <v>470543.9950678919</v>
      </c>
      <c r="F80" s="43">
        <v>471864.49219484068</v>
      </c>
      <c r="G80" s="43">
        <v>482686.28158237383</v>
      </c>
      <c r="H80" s="43">
        <v>477043.29250490235</v>
      </c>
      <c r="I80" s="43">
        <v>485759.05234045844</v>
      </c>
      <c r="J80" s="43">
        <v>483687.03723206703</v>
      </c>
      <c r="K80" s="43">
        <v>497303.68911523116</v>
      </c>
      <c r="L80" s="43">
        <v>505865.56807524187</v>
      </c>
      <c r="M80" s="43">
        <v>513277.32481092971</v>
      </c>
      <c r="N80" s="43">
        <v>513939.25219818921</v>
      </c>
      <c r="O80" s="43">
        <v>521970.89832020685</v>
      </c>
      <c r="P80" s="43">
        <v>525573.42578474362</v>
      </c>
      <c r="Q80" s="43">
        <v>529339.47127735999</v>
      </c>
      <c r="R80" s="43">
        <v>530508.60560262762</v>
      </c>
      <c r="S80" s="4">
        <v>531755.09762817086</v>
      </c>
      <c r="T80" s="4">
        <v>531856.99217109766</v>
      </c>
      <c r="U80" s="4">
        <v>527749.12550361757</v>
      </c>
      <c r="V80" s="4">
        <v>523717.9129986529</v>
      </c>
      <c r="W80" s="4">
        <v>527760.20298773202</v>
      </c>
      <c r="X80" s="4">
        <v>524514.9071772343</v>
      </c>
      <c r="Y80" s="4">
        <v>520735.08911370207</v>
      </c>
      <c r="Z80" s="4">
        <v>531135.83871528157</v>
      </c>
      <c r="AA80" s="4">
        <v>533765.42645523045</v>
      </c>
      <c r="AB80" s="4">
        <v>549709.80698304449</v>
      </c>
      <c r="AC80" s="4">
        <v>566253.12167634303</v>
      </c>
      <c r="AD80" s="4">
        <v>578854.25871400943</v>
      </c>
      <c r="AE80" s="4">
        <v>584756.19391720649</v>
      </c>
      <c r="AF80" s="4">
        <v>586193.7856500285</v>
      </c>
      <c r="AG80" s="4">
        <v>595596.42890889861</v>
      </c>
      <c r="AH80" s="4">
        <v>599292.64109126909</v>
      </c>
      <c r="AI80" s="4">
        <v>608492.71093072905</v>
      </c>
      <c r="AJ80" s="4">
        <v>613150.56366921624</v>
      </c>
      <c r="AK80" s="4">
        <v>621900.98778767406</v>
      </c>
      <c r="AL80" s="4">
        <v>628966.10142959445</v>
      </c>
      <c r="AM80" s="4">
        <v>621128</v>
      </c>
      <c r="AN80" s="4">
        <v>615658</v>
      </c>
      <c r="AO80" s="4">
        <v>614856</v>
      </c>
      <c r="AP80" s="4">
        <v>615056</v>
      </c>
      <c r="AQ80" s="4">
        <v>622500</v>
      </c>
      <c r="AR80" s="4">
        <v>621951</v>
      </c>
      <c r="AS80" s="4">
        <v>624631</v>
      </c>
      <c r="AT80" s="4">
        <v>615791</v>
      </c>
      <c r="AU80" s="4">
        <v>582139</v>
      </c>
      <c r="AV80" s="4">
        <v>590041</v>
      </c>
      <c r="AW80" s="4">
        <v>592781</v>
      </c>
      <c r="AX80" s="4">
        <v>599469</v>
      </c>
      <c r="AY80" s="64">
        <v>606934.76597469102</v>
      </c>
      <c r="AZ80" s="64">
        <v>610281.68784262403</v>
      </c>
      <c r="BA80" s="64">
        <v>614352.80446532601</v>
      </c>
      <c r="BB80" s="64">
        <v>619377.90364561498</v>
      </c>
      <c r="BC80" s="64">
        <v>625481.00002010295</v>
      </c>
      <c r="BD80" s="64">
        <v>627279.56886531005</v>
      </c>
      <c r="BE80" s="64">
        <v>621640.39458843798</v>
      </c>
      <c r="BF80" s="64">
        <v>624746.38648752903</v>
      </c>
      <c r="BG80" s="64">
        <v>627723</v>
      </c>
      <c r="BH80" s="64">
        <v>627461</v>
      </c>
      <c r="BI80" s="64">
        <v>630739</v>
      </c>
      <c r="BJ80" s="64">
        <v>631198</v>
      </c>
      <c r="BK80" s="64">
        <v>629295</v>
      </c>
    </row>
    <row r="81" spans="1:196" ht="13" x14ac:dyDescent="0.2">
      <c r="A81" s="3" t="s">
        <v>159</v>
      </c>
      <c r="B81" s="3" t="s">
        <v>159</v>
      </c>
      <c r="C81" s="14" t="s">
        <v>160</v>
      </c>
      <c r="D81" s="42">
        <v>694985.72478363244</v>
      </c>
      <c r="E81" s="43">
        <v>720481.51014662732</v>
      </c>
      <c r="F81" s="43">
        <v>699728.85996574035</v>
      </c>
      <c r="G81" s="43">
        <v>697494.25984991482</v>
      </c>
      <c r="H81" s="43">
        <v>709994.70747692056</v>
      </c>
      <c r="I81" s="43">
        <v>741054.58631337923</v>
      </c>
      <c r="J81" s="43">
        <v>709397.76983099116</v>
      </c>
      <c r="K81" s="43">
        <v>716701.21120498108</v>
      </c>
      <c r="L81" s="43">
        <v>722020.19843978726</v>
      </c>
      <c r="M81" s="43">
        <v>742970.20270799578</v>
      </c>
      <c r="N81" s="43">
        <v>732286.46454181452</v>
      </c>
      <c r="O81" s="43">
        <v>741604.69423012401</v>
      </c>
      <c r="P81" s="43">
        <v>749181.59498434491</v>
      </c>
      <c r="Q81" s="43">
        <v>767638.49842922261</v>
      </c>
      <c r="R81" s="43">
        <v>753692.17067355698</v>
      </c>
      <c r="S81" s="4">
        <v>754669.95999984525</v>
      </c>
      <c r="T81" s="4">
        <v>760621.43555747147</v>
      </c>
      <c r="U81" s="4">
        <v>797437.56434365059</v>
      </c>
      <c r="V81" s="4">
        <v>769487.22265948227</v>
      </c>
      <c r="W81" s="4">
        <v>791345.01662407932</v>
      </c>
      <c r="X81" s="4">
        <v>797589.82095440361</v>
      </c>
      <c r="Y81" s="4">
        <v>833163.43035312777</v>
      </c>
      <c r="Z81" s="4">
        <v>803289.0344995351</v>
      </c>
      <c r="AA81" s="4">
        <v>808259.36195173522</v>
      </c>
      <c r="AB81" s="4">
        <v>821121.32989026722</v>
      </c>
      <c r="AC81" s="4">
        <v>876168.53527142177</v>
      </c>
      <c r="AD81" s="4">
        <v>854978.06474306865</v>
      </c>
      <c r="AE81" s="4">
        <v>851627.79434521263</v>
      </c>
      <c r="AF81" s="4">
        <v>851435.33788869716</v>
      </c>
      <c r="AG81" s="4">
        <v>906533.1284984888</v>
      </c>
      <c r="AH81" s="4">
        <v>871452.02499957301</v>
      </c>
      <c r="AI81" s="4">
        <v>880381.46704465395</v>
      </c>
      <c r="AJ81" s="4">
        <v>887695.15918204188</v>
      </c>
      <c r="AK81" s="4">
        <v>937547.45189880393</v>
      </c>
      <c r="AL81" s="4">
        <v>915759.16917690297</v>
      </c>
      <c r="AM81" s="4">
        <v>913883</v>
      </c>
      <c r="AN81" s="4">
        <v>929462</v>
      </c>
      <c r="AO81" s="4">
        <v>967566</v>
      </c>
      <c r="AP81" s="4">
        <v>950701</v>
      </c>
      <c r="AQ81" s="4">
        <v>943809</v>
      </c>
      <c r="AR81" s="4">
        <v>940342</v>
      </c>
      <c r="AS81" s="4">
        <v>972775</v>
      </c>
      <c r="AT81" s="4">
        <v>955667</v>
      </c>
      <c r="AU81" s="4">
        <v>887320</v>
      </c>
      <c r="AV81" s="4">
        <v>887513</v>
      </c>
      <c r="AW81" s="4">
        <v>932024</v>
      </c>
      <c r="AX81" s="4">
        <v>902390</v>
      </c>
      <c r="AY81" s="64">
        <v>907193.97478914901</v>
      </c>
      <c r="AZ81" s="64">
        <v>902411.24321220699</v>
      </c>
      <c r="BA81" s="64">
        <v>954407.59781084105</v>
      </c>
      <c r="BB81" s="64">
        <v>941921.59414935601</v>
      </c>
      <c r="BC81" s="64">
        <v>951024.87676317699</v>
      </c>
      <c r="BD81" s="64">
        <v>959396.37641940499</v>
      </c>
      <c r="BE81" s="64">
        <v>1015016.22850251</v>
      </c>
      <c r="BF81" s="64">
        <v>981039.81289546099</v>
      </c>
      <c r="BG81" s="64">
        <v>978622</v>
      </c>
      <c r="BH81" s="64">
        <v>977769</v>
      </c>
      <c r="BI81" s="64">
        <v>1024232</v>
      </c>
      <c r="BJ81" s="64">
        <v>973035</v>
      </c>
      <c r="BK81" s="64">
        <v>974571</v>
      </c>
    </row>
    <row r="82" spans="1:196" ht="13" x14ac:dyDescent="0.2">
      <c r="A82" s="3" t="s">
        <v>161</v>
      </c>
      <c r="B82" s="3" t="s">
        <v>161</v>
      </c>
      <c r="C82" s="14" t="s">
        <v>162</v>
      </c>
      <c r="D82" s="42">
        <v>297794.84258174029</v>
      </c>
      <c r="E82" s="43">
        <v>300413.84300282534</v>
      </c>
      <c r="F82" s="43">
        <v>302611.00007899379</v>
      </c>
      <c r="G82" s="43">
        <v>309358.19274924806</v>
      </c>
      <c r="H82" s="43">
        <v>318808.5533906346</v>
      </c>
      <c r="I82" s="43">
        <v>320394.73342876771</v>
      </c>
      <c r="J82" s="43">
        <v>322730.65838427603</v>
      </c>
      <c r="K82" s="43">
        <v>324397.14173192024</v>
      </c>
      <c r="L82" s="43">
        <v>327749.28005660459</v>
      </c>
      <c r="M82" s="43">
        <v>332105.06158128142</v>
      </c>
      <c r="N82" s="43">
        <v>334283.31925613707</v>
      </c>
      <c r="O82" s="43">
        <v>337497.6162096737</v>
      </c>
      <c r="P82" s="43">
        <v>340701.29953730857</v>
      </c>
      <c r="Q82" s="43">
        <v>343142.48888527823</v>
      </c>
      <c r="R82" s="43">
        <v>348254.82041289378</v>
      </c>
      <c r="S82" s="4">
        <v>345215.81133423583</v>
      </c>
      <c r="T82" s="4">
        <v>344089.82050705684</v>
      </c>
      <c r="U82" s="4">
        <v>345656.29768379184</v>
      </c>
      <c r="V82" s="4">
        <v>341863.42333472904</v>
      </c>
      <c r="W82" s="4">
        <v>344305.4116965853</v>
      </c>
      <c r="X82" s="4">
        <v>344471.1872572687</v>
      </c>
      <c r="Y82" s="4">
        <v>343074.91560496495</v>
      </c>
      <c r="Z82" s="4">
        <v>344827.61353255116</v>
      </c>
      <c r="AA82" s="4">
        <v>346352.51069536025</v>
      </c>
      <c r="AB82" s="4">
        <v>349414.41599655157</v>
      </c>
      <c r="AC82" s="4">
        <v>356253.15034998988</v>
      </c>
      <c r="AD82" s="4">
        <v>359502.63226497429</v>
      </c>
      <c r="AE82" s="4">
        <v>353960.90814666881</v>
      </c>
      <c r="AF82" s="4">
        <v>352233.07613506232</v>
      </c>
      <c r="AG82" s="4">
        <v>352920.86833927123</v>
      </c>
      <c r="AH82" s="4">
        <v>359183.78659390024</v>
      </c>
      <c r="AI82" s="4">
        <v>361668.86011575919</v>
      </c>
      <c r="AJ82" s="4">
        <v>358814.93090035097</v>
      </c>
      <c r="AK82" s="4">
        <v>363672.08127780649</v>
      </c>
      <c r="AL82" s="4">
        <v>364601.64039668452</v>
      </c>
      <c r="AM82" s="4">
        <v>368216</v>
      </c>
      <c r="AN82" s="4">
        <v>370681</v>
      </c>
      <c r="AO82" s="4">
        <v>375374</v>
      </c>
      <c r="AP82" s="4">
        <v>382166</v>
      </c>
      <c r="AQ82" s="4">
        <v>378218</v>
      </c>
      <c r="AR82" s="4">
        <v>380036</v>
      </c>
      <c r="AS82" s="4">
        <v>379736</v>
      </c>
      <c r="AT82" s="4">
        <v>379788</v>
      </c>
      <c r="AU82" s="4">
        <v>352882</v>
      </c>
      <c r="AV82" s="4">
        <v>355616</v>
      </c>
      <c r="AW82" s="4">
        <v>354265</v>
      </c>
      <c r="AX82" s="4">
        <v>355604</v>
      </c>
      <c r="AY82" s="64">
        <v>369552.42149003799</v>
      </c>
      <c r="AZ82" s="64">
        <v>378192.82186034397</v>
      </c>
      <c r="BA82" s="64">
        <v>386895.19753686199</v>
      </c>
      <c r="BB82" s="64">
        <v>396766.17504189099</v>
      </c>
      <c r="BC82" s="64">
        <v>408532.27038815198</v>
      </c>
      <c r="BD82" s="64">
        <v>414986.92058381002</v>
      </c>
      <c r="BE82" s="64">
        <v>409057.65662858897</v>
      </c>
      <c r="BF82" s="64">
        <v>415629.776883938</v>
      </c>
      <c r="BG82" s="64">
        <v>416763</v>
      </c>
      <c r="BH82" s="64">
        <v>417283</v>
      </c>
      <c r="BI82" s="64">
        <v>417880</v>
      </c>
      <c r="BJ82" s="64">
        <v>418928</v>
      </c>
      <c r="BK82" s="64">
        <v>415333</v>
      </c>
    </row>
    <row r="83" spans="1:196" ht="13" x14ac:dyDescent="0.2">
      <c r="A83" s="3" t="s">
        <v>163</v>
      </c>
      <c r="B83" s="3" t="s">
        <v>163</v>
      </c>
      <c r="C83" s="14" t="s">
        <v>164</v>
      </c>
      <c r="D83" s="42">
        <v>189924.57751920135</v>
      </c>
      <c r="E83" s="43">
        <v>193683.84280671299</v>
      </c>
      <c r="F83" s="43">
        <v>185637.75838251016</v>
      </c>
      <c r="G83" s="43">
        <v>186768.18784617205</v>
      </c>
      <c r="H83" s="43">
        <v>195168.59521981276</v>
      </c>
      <c r="I83" s="43">
        <v>201634.07007661572</v>
      </c>
      <c r="J83" s="43">
        <v>200070.3133639287</v>
      </c>
      <c r="K83" s="43">
        <v>202652.05162944933</v>
      </c>
      <c r="L83" s="43">
        <v>205597.12228365079</v>
      </c>
      <c r="M83" s="43">
        <v>216062.57843891092</v>
      </c>
      <c r="N83" s="43">
        <v>211780.49729557071</v>
      </c>
      <c r="O83" s="43">
        <v>210865.14612620039</v>
      </c>
      <c r="P83" s="43">
        <v>209182.55552981098</v>
      </c>
      <c r="Q83" s="43">
        <v>215054.20890287193</v>
      </c>
      <c r="R83" s="43">
        <v>211281.0894861953</v>
      </c>
      <c r="S83" s="4">
        <v>212038.85195441224</v>
      </c>
      <c r="T83" s="4">
        <v>217795.46670420808</v>
      </c>
      <c r="U83" s="4">
        <v>226289.85639380879</v>
      </c>
      <c r="V83" s="4">
        <v>222473.1906521465</v>
      </c>
      <c r="W83" s="4">
        <v>226034.177643526</v>
      </c>
      <c r="X83" s="4">
        <v>226252.90947340452</v>
      </c>
      <c r="Y83" s="4">
        <v>235736.47723950734</v>
      </c>
      <c r="Z83" s="4">
        <v>238573.50003238011</v>
      </c>
      <c r="AA83" s="4">
        <v>237805.42242576118</v>
      </c>
      <c r="AB83" s="4">
        <v>246770.03497804049</v>
      </c>
      <c r="AC83" s="4">
        <v>263541.34488208225</v>
      </c>
      <c r="AD83" s="4">
        <v>264080.60084345448</v>
      </c>
      <c r="AE83" s="4">
        <v>261031.61579030377</v>
      </c>
      <c r="AF83" s="4">
        <v>265922.81183041807</v>
      </c>
      <c r="AG83" s="4">
        <v>275505.24992979609</v>
      </c>
      <c r="AH83" s="4">
        <v>273094.4840223575</v>
      </c>
      <c r="AI83" s="4">
        <v>271612.8815941076</v>
      </c>
      <c r="AJ83" s="4">
        <v>272629.09795634088</v>
      </c>
      <c r="AK83" s="4">
        <v>282462.51559590641</v>
      </c>
      <c r="AL83" s="4">
        <v>282037.16119877103</v>
      </c>
      <c r="AM83" s="4">
        <v>296113</v>
      </c>
      <c r="AN83" s="4">
        <v>306793</v>
      </c>
      <c r="AO83" s="4">
        <v>322600</v>
      </c>
      <c r="AP83" s="4">
        <v>331522</v>
      </c>
      <c r="AQ83" s="4">
        <v>317647</v>
      </c>
      <c r="AR83" s="4">
        <v>321068</v>
      </c>
      <c r="AS83" s="4">
        <v>323986</v>
      </c>
      <c r="AT83" s="4">
        <v>317208</v>
      </c>
      <c r="AU83" s="4">
        <v>243341</v>
      </c>
      <c r="AV83" s="4">
        <v>256488</v>
      </c>
      <c r="AW83" s="4">
        <v>261719</v>
      </c>
      <c r="AX83" s="4">
        <v>247094</v>
      </c>
      <c r="AY83" s="64">
        <v>243020.27039223901</v>
      </c>
      <c r="AZ83" s="64">
        <v>238146.61717274599</v>
      </c>
      <c r="BA83" s="64">
        <v>253439.45180328799</v>
      </c>
      <c r="BB83" s="64">
        <v>254065.45400650901</v>
      </c>
      <c r="BC83" s="64">
        <v>260263.148186607</v>
      </c>
      <c r="BD83" s="64">
        <v>267780.718575501</v>
      </c>
      <c r="BE83" s="64">
        <v>289734.91905293701</v>
      </c>
      <c r="BF83" s="64">
        <v>293822.46067403501</v>
      </c>
      <c r="BG83" s="64">
        <v>289470</v>
      </c>
      <c r="BH83" s="64">
        <v>295488</v>
      </c>
      <c r="BI83" s="64">
        <v>306953</v>
      </c>
      <c r="BJ83" s="64">
        <v>303897</v>
      </c>
      <c r="BK83" s="64">
        <v>303246</v>
      </c>
    </row>
    <row r="84" spans="1:196" s="2" customFormat="1" ht="10.5" x14ac:dyDescent="0.25">
      <c r="A84" s="29" t="s">
        <v>165</v>
      </c>
      <c r="B84" s="29" t="s">
        <v>165</v>
      </c>
      <c r="C84" s="2" t="s">
        <v>166</v>
      </c>
      <c r="D84" s="41">
        <f t="shared" ref="D84:BI84" si="19">SUM(D85:D89)</f>
        <v>361340.31236286054</v>
      </c>
      <c r="E84" s="41">
        <f t="shared" si="19"/>
        <v>368570.09720424062</v>
      </c>
      <c r="F84" s="41">
        <f t="shared" si="19"/>
        <v>373748.6328859494</v>
      </c>
      <c r="G84" s="41">
        <f t="shared" si="19"/>
        <v>379546.77659414511</v>
      </c>
      <c r="H84" s="41">
        <f t="shared" si="19"/>
        <v>379012.94947388308</v>
      </c>
      <c r="I84" s="41">
        <f t="shared" si="19"/>
        <v>390395.10465156479</v>
      </c>
      <c r="J84" s="41">
        <f t="shared" si="19"/>
        <v>394310.48815729469</v>
      </c>
      <c r="K84" s="41">
        <f t="shared" si="19"/>
        <v>396255.27306731994</v>
      </c>
      <c r="L84" s="41">
        <f t="shared" si="19"/>
        <v>410526.88123084739</v>
      </c>
      <c r="M84" s="41">
        <f t="shared" si="19"/>
        <v>419882.83082476398</v>
      </c>
      <c r="N84" s="41">
        <f t="shared" si="19"/>
        <v>425312.25071490556</v>
      </c>
      <c r="O84" s="41">
        <f t="shared" si="19"/>
        <v>436190.38285997754</v>
      </c>
      <c r="P84" s="41">
        <f t="shared" si="19"/>
        <v>438865.56714056927</v>
      </c>
      <c r="Q84" s="41">
        <f t="shared" si="19"/>
        <v>457206.6185429719</v>
      </c>
      <c r="R84" s="41">
        <f t="shared" si="19"/>
        <v>458473.06186378549</v>
      </c>
      <c r="S84" s="41">
        <f t="shared" si="19"/>
        <v>453245.45407032792</v>
      </c>
      <c r="T84" s="41">
        <f t="shared" si="19"/>
        <v>456909.7908676237</v>
      </c>
      <c r="U84" s="41">
        <f t="shared" si="19"/>
        <v>459260.92863154941</v>
      </c>
      <c r="V84" s="41">
        <f t="shared" si="19"/>
        <v>460949.35586149222</v>
      </c>
      <c r="W84" s="41">
        <f t="shared" si="19"/>
        <v>459662.95931030356</v>
      </c>
      <c r="X84" s="41">
        <f t="shared" si="19"/>
        <v>459014.23851350497</v>
      </c>
      <c r="Y84" s="41">
        <f t="shared" si="19"/>
        <v>463898.75191340433</v>
      </c>
      <c r="Z84" s="41">
        <f t="shared" si="19"/>
        <v>467661.89232761104</v>
      </c>
      <c r="AA84" s="41">
        <f t="shared" si="19"/>
        <v>464174.50796954363</v>
      </c>
      <c r="AB84" s="41">
        <f t="shared" si="19"/>
        <v>466510.08859385841</v>
      </c>
      <c r="AC84" s="41">
        <f t="shared" si="19"/>
        <v>472419.24662192666</v>
      </c>
      <c r="AD84" s="41">
        <f t="shared" si="19"/>
        <v>474008.65906616382</v>
      </c>
      <c r="AE84" s="41">
        <f t="shared" si="19"/>
        <v>463566.29796173377</v>
      </c>
      <c r="AF84" s="41">
        <f t="shared" si="19"/>
        <v>466282.38320369483</v>
      </c>
      <c r="AG84" s="41">
        <f t="shared" si="19"/>
        <v>468915.88939676859</v>
      </c>
      <c r="AH84" s="41">
        <f t="shared" si="19"/>
        <v>469953.43708079628</v>
      </c>
      <c r="AI84" s="41">
        <f t="shared" si="19"/>
        <v>469989.12883636949</v>
      </c>
      <c r="AJ84" s="41">
        <f t="shared" si="19"/>
        <v>479339.71150639077</v>
      </c>
      <c r="AK84" s="41">
        <f t="shared" si="19"/>
        <v>480527.32424877072</v>
      </c>
      <c r="AL84" s="41">
        <f t="shared" si="19"/>
        <v>480782.03284748673</v>
      </c>
      <c r="AM84" s="41">
        <f t="shared" si="19"/>
        <v>482684</v>
      </c>
      <c r="AN84" s="41">
        <f t="shared" si="19"/>
        <v>490450</v>
      </c>
      <c r="AO84" s="41">
        <f t="shared" si="19"/>
        <v>497614</v>
      </c>
      <c r="AP84" s="41">
        <f t="shared" si="19"/>
        <v>500288</v>
      </c>
      <c r="AQ84" s="41">
        <f t="shared" si="19"/>
        <v>493731</v>
      </c>
      <c r="AR84" s="41">
        <f t="shared" si="19"/>
        <v>489598</v>
      </c>
      <c r="AS84" s="41">
        <f t="shared" si="19"/>
        <v>488725</v>
      </c>
      <c r="AT84" s="41">
        <f t="shared" si="19"/>
        <v>485000</v>
      </c>
      <c r="AU84" s="41">
        <f t="shared" si="19"/>
        <v>442189</v>
      </c>
      <c r="AV84" s="41">
        <f t="shared" si="19"/>
        <v>431285</v>
      </c>
      <c r="AW84" s="41">
        <f t="shared" si="19"/>
        <v>425949</v>
      </c>
      <c r="AX84" s="41">
        <f t="shared" si="19"/>
        <v>425184</v>
      </c>
      <c r="AY84" s="41">
        <f t="shared" si="19"/>
        <v>434447.73544515809</v>
      </c>
      <c r="AZ84" s="41">
        <f t="shared" si="19"/>
        <v>438915.97453650553</v>
      </c>
      <c r="BA84" s="41">
        <f t="shared" si="19"/>
        <v>446090.18286483415</v>
      </c>
      <c r="BB84" s="41">
        <f t="shared" si="19"/>
        <v>446610.81358185294</v>
      </c>
      <c r="BC84" s="41">
        <f t="shared" si="19"/>
        <v>456509.23935953761</v>
      </c>
      <c r="BD84" s="41">
        <f t="shared" si="19"/>
        <v>468407.62456309708</v>
      </c>
      <c r="BE84" s="41">
        <f t="shared" si="19"/>
        <v>475520.43221401505</v>
      </c>
      <c r="BF84" s="41">
        <f t="shared" si="19"/>
        <v>481103.91622410162</v>
      </c>
      <c r="BG84" s="41">
        <f t="shared" si="19"/>
        <v>478628</v>
      </c>
      <c r="BH84" s="41">
        <f t="shared" si="19"/>
        <v>477398</v>
      </c>
      <c r="BI84" s="41">
        <f t="shared" si="19"/>
        <v>484274</v>
      </c>
      <c r="BJ84" s="41">
        <v>486662</v>
      </c>
      <c r="BK84" s="41">
        <v>479596</v>
      </c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</row>
    <row r="85" spans="1:196" ht="13" x14ac:dyDescent="0.2">
      <c r="A85" s="3" t="s">
        <v>167</v>
      </c>
      <c r="B85" s="3" t="s">
        <v>167</v>
      </c>
      <c r="C85" s="14" t="s">
        <v>168</v>
      </c>
      <c r="D85" s="42">
        <v>161587.18133252967</v>
      </c>
      <c r="E85" s="43">
        <v>165520.16189095782</v>
      </c>
      <c r="F85" s="43">
        <v>168722.6536550048</v>
      </c>
      <c r="G85" s="43">
        <v>170860.87741123731</v>
      </c>
      <c r="H85" s="43">
        <v>170151.93014757207</v>
      </c>
      <c r="I85" s="43">
        <v>177192.26643660537</v>
      </c>
      <c r="J85" s="43">
        <v>180003.42940648075</v>
      </c>
      <c r="K85" s="43">
        <v>180905.20034467921</v>
      </c>
      <c r="L85" s="43">
        <v>190544.99507681644</v>
      </c>
      <c r="M85" s="43">
        <v>193818.34025911448</v>
      </c>
      <c r="N85" s="43">
        <v>196845.01880791664</v>
      </c>
      <c r="O85" s="43">
        <v>200869.57513455514</v>
      </c>
      <c r="P85" s="43">
        <v>206506.96064555953</v>
      </c>
      <c r="Q85" s="43">
        <v>212065.00594465504</v>
      </c>
      <c r="R85" s="43">
        <v>208360.75236614115</v>
      </c>
      <c r="S85" s="4">
        <v>205868.35810852854</v>
      </c>
      <c r="T85" s="4">
        <v>200906.96935754237</v>
      </c>
      <c r="U85" s="4">
        <v>195962.51301715936</v>
      </c>
      <c r="V85" s="4">
        <v>190606.20149872729</v>
      </c>
      <c r="W85" s="4">
        <v>182548.66139110562</v>
      </c>
      <c r="X85" s="4">
        <v>174033.60772417023</v>
      </c>
      <c r="Y85" s="4">
        <v>173824.6814258529</v>
      </c>
      <c r="Z85" s="4">
        <v>170726.10055186015</v>
      </c>
      <c r="AA85" s="4">
        <v>169483.96713736857</v>
      </c>
      <c r="AB85" s="4">
        <v>187148.7301024535</v>
      </c>
      <c r="AC85" s="4">
        <v>205973.97015873552</v>
      </c>
      <c r="AD85" s="4">
        <v>225629.08538015638</v>
      </c>
      <c r="AE85" s="4">
        <v>219106.51426207399</v>
      </c>
      <c r="AF85" s="4">
        <v>219371.74422008172</v>
      </c>
      <c r="AG85" s="4">
        <v>219247.25816649609</v>
      </c>
      <c r="AH85" s="4">
        <v>218019.69496762101</v>
      </c>
      <c r="AI85" s="4">
        <v>217009.83255387543</v>
      </c>
      <c r="AJ85" s="4">
        <v>224821.95408123528</v>
      </c>
      <c r="AK85" s="4">
        <v>225448.36007874462</v>
      </c>
      <c r="AL85" s="4">
        <v>227794.24062875126</v>
      </c>
      <c r="AM85" s="4">
        <v>223333</v>
      </c>
      <c r="AN85" s="4">
        <v>226550</v>
      </c>
      <c r="AO85" s="4">
        <v>228764</v>
      </c>
      <c r="AP85" s="4">
        <v>229669</v>
      </c>
      <c r="AQ85" s="4">
        <v>223441</v>
      </c>
      <c r="AR85" s="4">
        <v>222629</v>
      </c>
      <c r="AS85" s="4">
        <v>219975</v>
      </c>
      <c r="AT85" s="4">
        <v>219898</v>
      </c>
      <c r="AU85" s="4">
        <v>202272</v>
      </c>
      <c r="AV85" s="4">
        <v>201593</v>
      </c>
      <c r="AW85" s="4">
        <v>201260</v>
      </c>
      <c r="AX85" s="4">
        <v>199504</v>
      </c>
      <c r="AY85" s="64">
        <v>202749.960644776</v>
      </c>
      <c r="AZ85" s="64">
        <v>207139.43164599</v>
      </c>
      <c r="BA85" s="64">
        <v>209196.37255233101</v>
      </c>
      <c r="BB85" s="64">
        <v>206831.939298426</v>
      </c>
      <c r="BC85" s="64">
        <v>209596.057232572</v>
      </c>
      <c r="BD85" s="64">
        <v>213444.78140360099</v>
      </c>
      <c r="BE85" s="64">
        <v>215073.65737164801</v>
      </c>
      <c r="BF85" s="64">
        <v>215971.09114790399</v>
      </c>
      <c r="BG85" s="64">
        <v>215829</v>
      </c>
      <c r="BH85" s="64">
        <v>214697</v>
      </c>
      <c r="BI85" s="64">
        <v>219165</v>
      </c>
      <c r="BJ85" s="64">
        <v>219157</v>
      </c>
      <c r="BK85" s="64">
        <v>215194</v>
      </c>
    </row>
    <row r="86" spans="1:196" ht="13" x14ac:dyDescent="0.2">
      <c r="A86" s="3" t="s">
        <v>169</v>
      </c>
      <c r="B86" s="3" t="s">
        <v>169</v>
      </c>
      <c r="C86" s="14" t="s">
        <v>170</v>
      </c>
      <c r="D86" s="42">
        <v>1832.5936564968254</v>
      </c>
      <c r="E86" s="43">
        <v>1893.374229182225</v>
      </c>
      <c r="F86" s="43">
        <v>1838.3236098465488</v>
      </c>
      <c r="G86" s="43">
        <v>1870.7710440258786</v>
      </c>
      <c r="H86" s="43">
        <v>1798.7424258698413</v>
      </c>
      <c r="I86" s="43">
        <v>1765.1039948552352</v>
      </c>
      <c r="J86" s="43">
        <v>1553.0882245727428</v>
      </c>
      <c r="K86" s="43">
        <v>1608.8863209860035</v>
      </c>
      <c r="L86" s="43">
        <v>1578.4901013499639</v>
      </c>
      <c r="M86" s="43">
        <v>1609.6721540075089</v>
      </c>
      <c r="N86" s="43">
        <v>1631.9276100646964</v>
      </c>
      <c r="O86" s="43">
        <v>1540.0654619604252</v>
      </c>
      <c r="P86" s="43">
        <v>1603.0121186183396</v>
      </c>
      <c r="Q86" s="43">
        <v>1612.5837739355259</v>
      </c>
      <c r="R86" s="43">
        <v>1622.8335835773562</v>
      </c>
      <c r="S86" s="4">
        <v>1665.8528607505857</v>
      </c>
      <c r="T86" s="4">
        <v>1722.5527838542639</v>
      </c>
      <c r="U86" s="4">
        <v>1704.592922617423</v>
      </c>
      <c r="V86" s="4">
        <v>1693.1294026841488</v>
      </c>
      <c r="W86" s="4">
        <v>1737.035367981822</v>
      </c>
      <c r="X86" s="4">
        <v>1759.048483772182</v>
      </c>
      <c r="Y86" s="4">
        <v>1797.3321930921807</v>
      </c>
      <c r="Z86" s="4">
        <v>1769.441953985182</v>
      </c>
      <c r="AA86" s="4">
        <v>1830.5701152579582</v>
      </c>
      <c r="AB86" s="4">
        <v>1811.2184412733259</v>
      </c>
      <c r="AC86" s="4">
        <v>1904.2467069154775</v>
      </c>
      <c r="AD86" s="4">
        <v>1833.7788144895719</v>
      </c>
      <c r="AE86" s="4">
        <v>1740.2297743533295</v>
      </c>
      <c r="AF86" s="4">
        <v>1708.6560264171712</v>
      </c>
      <c r="AG86" s="4">
        <v>1714.6367638965328</v>
      </c>
      <c r="AH86" s="4">
        <v>1680.0770500825536</v>
      </c>
      <c r="AI86" s="4">
        <v>1706.0779766366859</v>
      </c>
      <c r="AJ86" s="4">
        <v>1728.5748271697528</v>
      </c>
      <c r="AK86" s="4">
        <v>1754.2168134682686</v>
      </c>
      <c r="AL86" s="4">
        <v>1720.950670498082</v>
      </c>
      <c r="AM86" s="4">
        <v>1709</v>
      </c>
      <c r="AN86" s="4">
        <v>1724</v>
      </c>
      <c r="AO86" s="4">
        <v>1853</v>
      </c>
      <c r="AP86" s="4">
        <v>1815</v>
      </c>
      <c r="AQ86" s="4">
        <v>1855</v>
      </c>
      <c r="AR86" s="4">
        <v>1762</v>
      </c>
      <c r="AS86" s="4">
        <v>1834</v>
      </c>
      <c r="AT86" s="4">
        <v>1840</v>
      </c>
      <c r="AU86" s="4">
        <v>1635</v>
      </c>
      <c r="AV86" s="4">
        <v>1753</v>
      </c>
      <c r="AW86" s="4">
        <v>1616</v>
      </c>
      <c r="AX86" s="4">
        <v>1655</v>
      </c>
      <c r="AY86" s="64">
        <v>1602.8773192163601</v>
      </c>
      <c r="AZ86" s="64">
        <v>1650.5377700950701</v>
      </c>
      <c r="BA86" s="64">
        <v>1627.3711106309399</v>
      </c>
      <c r="BB86" s="64">
        <v>1601.4385479688799</v>
      </c>
      <c r="BC86" s="64">
        <v>1528.95926966292</v>
      </c>
      <c r="BD86" s="64">
        <v>1539.98552290406</v>
      </c>
      <c r="BE86" s="64">
        <v>1500.5382022471899</v>
      </c>
      <c r="BF86" s="64">
        <v>1487.11005473927</v>
      </c>
      <c r="BG86" s="64">
        <v>1459</v>
      </c>
      <c r="BH86" s="64">
        <v>1737</v>
      </c>
      <c r="BI86" s="64">
        <v>1631</v>
      </c>
      <c r="BJ86" s="64">
        <v>1618</v>
      </c>
      <c r="BK86" s="64">
        <v>1597</v>
      </c>
    </row>
    <row r="87" spans="1:196" ht="13" x14ac:dyDescent="0.2">
      <c r="A87" s="3" t="s">
        <v>171</v>
      </c>
      <c r="B87" s="3" t="s">
        <v>171</v>
      </c>
      <c r="C87" s="14" t="s">
        <v>172</v>
      </c>
      <c r="D87" s="42">
        <v>17623.299850271313</v>
      </c>
      <c r="E87" s="43">
        <v>17802.754697462817</v>
      </c>
      <c r="F87" s="43">
        <v>18004.228948057047</v>
      </c>
      <c r="G87" s="43">
        <v>18125.396639394414</v>
      </c>
      <c r="H87" s="43">
        <v>18826.185540040915</v>
      </c>
      <c r="I87" s="43">
        <v>19118.884540672483</v>
      </c>
      <c r="J87" s="43">
        <v>18864.877831686932</v>
      </c>
      <c r="K87" s="43">
        <v>18848.94308877366</v>
      </c>
      <c r="L87" s="43">
        <v>18643.33529984672</v>
      </c>
      <c r="M87" s="43">
        <v>18927.593617164039</v>
      </c>
      <c r="N87" s="43">
        <v>18336.8662210689</v>
      </c>
      <c r="O87" s="43">
        <v>18240.47434788883</v>
      </c>
      <c r="P87" s="43">
        <v>18050.774693823514</v>
      </c>
      <c r="Q87" s="43">
        <v>18172.888335501222</v>
      </c>
      <c r="R87" s="43">
        <v>17934.297258888557</v>
      </c>
      <c r="S87" s="4">
        <v>18039.113758913449</v>
      </c>
      <c r="T87" s="4">
        <v>18072.528219374224</v>
      </c>
      <c r="U87" s="4">
        <v>18189.220602479127</v>
      </c>
      <c r="V87" s="4">
        <v>18308.627122292928</v>
      </c>
      <c r="W87" s="4">
        <v>18490.082329026311</v>
      </c>
      <c r="X87" s="4">
        <v>18803.112391455074</v>
      </c>
      <c r="Y87" s="4">
        <v>19184.19322687887</v>
      </c>
      <c r="Z87" s="4">
        <v>19209.391725314727</v>
      </c>
      <c r="AA87" s="4">
        <v>18958.399783825731</v>
      </c>
      <c r="AB87" s="4">
        <v>19141.710575910427</v>
      </c>
      <c r="AC87" s="4">
        <v>19394.815184856714</v>
      </c>
      <c r="AD87" s="4">
        <v>18915.092400642981</v>
      </c>
      <c r="AE87" s="4">
        <v>18895.327310774257</v>
      </c>
      <c r="AF87" s="4">
        <v>18414.954983922828</v>
      </c>
      <c r="AG87" s="4">
        <v>18293.291685806154</v>
      </c>
      <c r="AH87" s="4">
        <v>18485.91690910019</v>
      </c>
      <c r="AI87" s="4">
        <v>19275.068017472764</v>
      </c>
      <c r="AJ87" s="4">
        <v>18781.061333320784</v>
      </c>
      <c r="AK87" s="4">
        <v>19409.953580207832</v>
      </c>
      <c r="AL87" s="4">
        <v>19676.025958273622</v>
      </c>
      <c r="AM87" s="4">
        <v>20926</v>
      </c>
      <c r="AN87" s="4">
        <v>21460</v>
      </c>
      <c r="AO87" s="4">
        <v>22149</v>
      </c>
      <c r="AP87" s="4">
        <v>23183</v>
      </c>
      <c r="AQ87" s="4">
        <v>23373</v>
      </c>
      <c r="AR87" s="4">
        <v>22924</v>
      </c>
      <c r="AS87" s="4">
        <v>22945</v>
      </c>
      <c r="AT87" s="4">
        <v>22047</v>
      </c>
      <c r="AU87" s="4">
        <v>10896</v>
      </c>
      <c r="AV87" s="4">
        <v>10717</v>
      </c>
      <c r="AW87" s="4">
        <v>10929</v>
      </c>
      <c r="AX87" s="4">
        <v>13518</v>
      </c>
      <c r="AY87" s="64">
        <v>13307.3131588244</v>
      </c>
      <c r="AZ87" s="64">
        <v>12400.427556688601</v>
      </c>
      <c r="BA87" s="64">
        <v>10597.238382821501</v>
      </c>
      <c r="BB87" s="64">
        <v>10816.1738846753</v>
      </c>
      <c r="BC87" s="64">
        <v>9390.0535694498394</v>
      </c>
      <c r="BD87" s="64">
        <v>9815.9603916640408</v>
      </c>
      <c r="BE87" s="64">
        <v>9681.4236182448894</v>
      </c>
      <c r="BF87" s="64">
        <v>10007.622471274401</v>
      </c>
      <c r="BG87" s="64">
        <v>10659</v>
      </c>
      <c r="BH87" s="64">
        <v>10940</v>
      </c>
      <c r="BI87" s="64">
        <v>10685</v>
      </c>
      <c r="BJ87" s="64">
        <v>11049</v>
      </c>
      <c r="BK87" s="64">
        <v>10680</v>
      </c>
    </row>
    <row r="88" spans="1:196" ht="13" x14ac:dyDescent="0.2">
      <c r="A88" s="3" t="s">
        <v>173</v>
      </c>
      <c r="B88" s="3" t="s">
        <v>173</v>
      </c>
      <c r="C88" s="14" t="s">
        <v>174</v>
      </c>
      <c r="D88" s="42">
        <v>99746.77434840161</v>
      </c>
      <c r="E88" s="43">
        <v>101203.57831852545</v>
      </c>
      <c r="F88" s="43">
        <v>102416.01468587911</v>
      </c>
      <c r="G88" s="43">
        <v>102268.89531346018</v>
      </c>
      <c r="H88" s="43">
        <v>103629.05561196765</v>
      </c>
      <c r="I88" s="43">
        <v>106069.62247413378</v>
      </c>
      <c r="J88" s="43">
        <v>106128.38314775171</v>
      </c>
      <c r="K88" s="43">
        <v>110472.95000694903</v>
      </c>
      <c r="L88" s="43">
        <v>114111.75043762945</v>
      </c>
      <c r="M88" s="43">
        <v>118624.87790596826</v>
      </c>
      <c r="N88" s="43">
        <v>120864.54657454755</v>
      </c>
      <c r="O88" s="43">
        <v>125292.84149776156</v>
      </c>
      <c r="P88" s="43">
        <v>121549.76122931766</v>
      </c>
      <c r="Q88" s="43">
        <v>122914.47600030912</v>
      </c>
      <c r="R88" s="43">
        <v>127244.26988882299</v>
      </c>
      <c r="S88" s="4">
        <v>126579.41326224522</v>
      </c>
      <c r="T88" s="4">
        <v>133477.5742820634</v>
      </c>
      <c r="U88" s="4">
        <v>140310.88686159739</v>
      </c>
      <c r="V88" s="4">
        <v>145859.29770859689</v>
      </c>
      <c r="W88" s="4">
        <v>152647.1796402008</v>
      </c>
      <c r="X88" s="4">
        <v>160619.02168042981</v>
      </c>
      <c r="Y88" s="4">
        <v>167095.65712542081</v>
      </c>
      <c r="Z88" s="4">
        <v>176563.6042795284</v>
      </c>
      <c r="AA88" s="4">
        <v>175886.68032238557</v>
      </c>
      <c r="AB88" s="4">
        <v>163157.80801361467</v>
      </c>
      <c r="AC88" s="4">
        <v>147727.18384647084</v>
      </c>
      <c r="AD88" s="4">
        <v>131399.1688563982</v>
      </c>
      <c r="AE88" s="4">
        <v>129099.66501397835</v>
      </c>
      <c r="AF88" s="4">
        <v>131205.04094651161</v>
      </c>
      <c r="AG88" s="4">
        <v>134316.51628747507</v>
      </c>
      <c r="AH88" s="4">
        <v>136764.40402823471</v>
      </c>
      <c r="AI88" s="4">
        <v>138495.17937179358</v>
      </c>
      <c r="AJ88" s="4">
        <v>140525.92555262963</v>
      </c>
      <c r="AK88" s="4">
        <v>141301.79296780663</v>
      </c>
      <c r="AL88" s="4">
        <v>139632.01479099176</v>
      </c>
      <c r="AM88" s="4">
        <v>142064</v>
      </c>
      <c r="AN88" s="4">
        <v>143291</v>
      </c>
      <c r="AO88" s="4">
        <v>145588</v>
      </c>
      <c r="AP88" s="4">
        <v>146447</v>
      </c>
      <c r="AQ88" s="4">
        <v>146723</v>
      </c>
      <c r="AR88" s="4">
        <v>144792</v>
      </c>
      <c r="AS88" s="4">
        <v>147378</v>
      </c>
      <c r="AT88" s="4">
        <v>145506</v>
      </c>
      <c r="AU88" s="4">
        <v>136027</v>
      </c>
      <c r="AV88" s="4">
        <v>127014</v>
      </c>
      <c r="AW88" s="4">
        <v>124264</v>
      </c>
      <c r="AX88" s="4">
        <v>123133</v>
      </c>
      <c r="AY88" s="64">
        <v>126872.369866836</v>
      </c>
      <c r="AZ88" s="64">
        <v>125546.428435163</v>
      </c>
      <c r="BA88" s="64">
        <v>130967.84555076899</v>
      </c>
      <c r="BB88" s="64">
        <v>131392.69884074599</v>
      </c>
      <c r="BC88" s="64">
        <v>137214.04007123201</v>
      </c>
      <c r="BD88" s="64">
        <v>142084.08248428701</v>
      </c>
      <c r="BE88" s="64">
        <v>145746.40693933799</v>
      </c>
      <c r="BF88" s="64">
        <v>149819.054079347</v>
      </c>
      <c r="BG88" s="64">
        <v>150222</v>
      </c>
      <c r="BH88" s="64">
        <v>150255</v>
      </c>
      <c r="BI88" s="64">
        <v>153653</v>
      </c>
      <c r="BJ88" s="64">
        <v>155184</v>
      </c>
      <c r="BK88" s="64">
        <v>157184</v>
      </c>
    </row>
    <row r="89" spans="1:196" ht="13" x14ac:dyDescent="0.2">
      <c r="A89" s="3" t="s">
        <v>175</v>
      </c>
      <c r="B89" s="3" t="s">
        <v>175</v>
      </c>
      <c r="C89" s="14">
        <v>75</v>
      </c>
      <c r="D89" s="42">
        <v>80550.46317516113</v>
      </c>
      <c r="E89" s="43">
        <v>82150.228068112308</v>
      </c>
      <c r="F89" s="43">
        <v>82767.41198716189</v>
      </c>
      <c r="G89" s="43">
        <v>86420.836186027373</v>
      </c>
      <c r="H89" s="43">
        <v>84607.035748432638</v>
      </c>
      <c r="I89" s="43">
        <v>86249.22720529791</v>
      </c>
      <c r="J89" s="43">
        <v>87760.709546802551</v>
      </c>
      <c r="K89" s="43">
        <v>84419.293305932006</v>
      </c>
      <c r="L89" s="43">
        <v>85648.310315204799</v>
      </c>
      <c r="M89" s="43">
        <v>86902.346888509695</v>
      </c>
      <c r="N89" s="43">
        <v>87633.891501307793</v>
      </c>
      <c r="O89" s="43">
        <v>90247.426417811599</v>
      </c>
      <c r="P89" s="43">
        <v>91155.058453250225</v>
      </c>
      <c r="Q89" s="43">
        <v>102441.66448857098</v>
      </c>
      <c r="R89" s="43">
        <v>103310.90876635544</v>
      </c>
      <c r="S89" s="4">
        <v>101092.71607989016</v>
      </c>
      <c r="T89" s="4">
        <v>102730.16622478938</v>
      </c>
      <c r="U89" s="4">
        <v>103093.7152276961</v>
      </c>
      <c r="V89" s="4">
        <v>104482.10012919092</v>
      </c>
      <c r="W89" s="4">
        <v>104240.00058198901</v>
      </c>
      <c r="X89" s="4">
        <v>103799.44823367764</v>
      </c>
      <c r="Y89" s="4">
        <v>101996.88794215952</v>
      </c>
      <c r="Z89" s="4">
        <v>99393.353816922594</v>
      </c>
      <c r="AA89" s="4">
        <v>98014.890610705756</v>
      </c>
      <c r="AB89" s="4">
        <v>95250.62146060646</v>
      </c>
      <c r="AC89" s="4">
        <v>97419.030724948127</v>
      </c>
      <c r="AD89" s="4">
        <v>96231.533614476648</v>
      </c>
      <c r="AE89" s="4">
        <v>94724.561600553774</v>
      </c>
      <c r="AF89" s="4">
        <v>95581.987026761504</v>
      </c>
      <c r="AG89" s="4">
        <v>95344.186493094705</v>
      </c>
      <c r="AH89" s="4">
        <v>95003.344125757809</v>
      </c>
      <c r="AI89" s="4">
        <v>93502.970916591032</v>
      </c>
      <c r="AJ89" s="4">
        <v>93482.195712035333</v>
      </c>
      <c r="AK89" s="4">
        <v>92613.00080854338</v>
      </c>
      <c r="AL89" s="4">
        <v>91958.800798972021</v>
      </c>
      <c r="AM89" s="4">
        <v>94652</v>
      </c>
      <c r="AN89" s="4">
        <v>97425</v>
      </c>
      <c r="AO89" s="4">
        <v>99260</v>
      </c>
      <c r="AP89" s="4">
        <v>99174</v>
      </c>
      <c r="AQ89" s="4">
        <v>98339</v>
      </c>
      <c r="AR89" s="4">
        <v>97491</v>
      </c>
      <c r="AS89" s="4">
        <v>96593</v>
      </c>
      <c r="AT89" s="4">
        <v>95709</v>
      </c>
      <c r="AU89" s="4">
        <v>91359</v>
      </c>
      <c r="AV89" s="4">
        <v>90208</v>
      </c>
      <c r="AW89" s="4">
        <v>87880</v>
      </c>
      <c r="AX89" s="4">
        <v>87374</v>
      </c>
      <c r="AY89" s="64">
        <v>89915.214455505396</v>
      </c>
      <c r="AZ89" s="64">
        <v>92179.149128568795</v>
      </c>
      <c r="BA89" s="64">
        <v>93701.355268281695</v>
      </c>
      <c r="BB89" s="64">
        <v>95968.563010036698</v>
      </c>
      <c r="BC89" s="64">
        <v>98780.1292166208</v>
      </c>
      <c r="BD89" s="64">
        <v>101522.81476064101</v>
      </c>
      <c r="BE89" s="64">
        <v>103518.406082537</v>
      </c>
      <c r="BF89" s="64">
        <v>103819.038470837</v>
      </c>
      <c r="BG89" s="64">
        <v>100459</v>
      </c>
      <c r="BH89" s="64">
        <v>99769</v>
      </c>
      <c r="BI89" s="64">
        <v>99140</v>
      </c>
      <c r="BJ89" s="64">
        <v>99654</v>
      </c>
      <c r="BK89" s="64">
        <v>94941</v>
      </c>
    </row>
    <row r="90" spans="1:196" s="2" customFormat="1" ht="21" x14ac:dyDescent="0.25">
      <c r="A90" s="29" t="s">
        <v>176</v>
      </c>
      <c r="B90" s="29" t="s">
        <v>176</v>
      </c>
      <c r="C90" s="2" t="s">
        <v>177</v>
      </c>
      <c r="D90" s="41">
        <f t="shared" ref="D90:BI90" si="20">SUM(D91:D101)</f>
        <v>1794979.1710333109</v>
      </c>
      <c r="E90" s="41">
        <f t="shared" si="20"/>
        <v>1818581.0630697091</v>
      </c>
      <c r="F90" s="41">
        <f t="shared" si="20"/>
        <v>1776213.6705262044</v>
      </c>
      <c r="G90" s="41">
        <f t="shared" si="20"/>
        <v>1815187.0239280181</v>
      </c>
      <c r="H90" s="41">
        <f t="shared" si="20"/>
        <v>1840702.6961310762</v>
      </c>
      <c r="I90" s="41">
        <f t="shared" si="20"/>
        <v>1879493.3648404647</v>
      </c>
      <c r="J90" s="41">
        <f t="shared" si="20"/>
        <v>1878634.1790431244</v>
      </c>
      <c r="K90" s="41">
        <f t="shared" si="20"/>
        <v>1906360.952995603</v>
      </c>
      <c r="L90" s="41">
        <f t="shared" si="20"/>
        <v>1931469.6455539647</v>
      </c>
      <c r="M90" s="41">
        <f t="shared" si="20"/>
        <v>1939015.5427866541</v>
      </c>
      <c r="N90" s="41">
        <f t="shared" si="20"/>
        <v>1954720.3620019653</v>
      </c>
      <c r="O90" s="41">
        <f t="shared" si="20"/>
        <v>1967082.2546095867</v>
      </c>
      <c r="P90" s="41">
        <f t="shared" si="20"/>
        <v>1979755.6023035429</v>
      </c>
      <c r="Q90" s="41">
        <f t="shared" si="20"/>
        <v>1994576.1657026145</v>
      </c>
      <c r="R90" s="41">
        <f t="shared" si="20"/>
        <v>2004776.9755614558</v>
      </c>
      <c r="S90" s="41">
        <f t="shared" si="20"/>
        <v>2009599.346222884</v>
      </c>
      <c r="T90" s="41">
        <f t="shared" si="20"/>
        <v>2032224.8109689211</v>
      </c>
      <c r="U90" s="41">
        <f t="shared" si="20"/>
        <v>2043375.2605991915</v>
      </c>
      <c r="V90" s="41">
        <f t="shared" si="20"/>
        <v>2050218.0196811501</v>
      </c>
      <c r="W90" s="41">
        <f t="shared" si="20"/>
        <v>2037536.706206664</v>
      </c>
      <c r="X90" s="41">
        <f t="shared" si="20"/>
        <v>2044608.6580081722</v>
      </c>
      <c r="Y90" s="41">
        <f t="shared" si="20"/>
        <v>2079311.3006563112</v>
      </c>
      <c r="Z90" s="41">
        <f t="shared" si="20"/>
        <v>2093021.2249677922</v>
      </c>
      <c r="AA90" s="41">
        <f t="shared" si="20"/>
        <v>2088548.3129515331</v>
      </c>
      <c r="AB90" s="41">
        <f t="shared" si="20"/>
        <v>2120663.1329028881</v>
      </c>
      <c r="AC90" s="41">
        <f t="shared" si="20"/>
        <v>2181341.8538189786</v>
      </c>
      <c r="AD90" s="41">
        <f t="shared" si="20"/>
        <v>2186742.935181302</v>
      </c>
      <c r="AE90" s="41">
        <f t="shared" si="20"/>
        <v>2188533.1455284576</v>
      </c>
      <c r="AF90" s="41">
        <f t="shared" si="20"/>
        <v>2186431.8532228079</v>
      </c>
      <c r="AG90" s="41">
        <f t="shared" si="20"/>
        <v>2231616.5011438313</v>
      </c>
      <c r="AH90" s="41">
        <f t="shared" si="20"/>
        <v>2220261.211153361</v>
      </c>
      <c r="AI90" s="41">
        <f t="shared" si="20"/>
        <v>2232988.4504033718</v>
      </c>
      <c r="AJ90" s="41">
        <f t="shared" si="20"/>
        <v>2250271.9714440433</v>
      </c>
      <c r="AK90" s="41">
        <f t="shared" si="20"/>
        <v>2291202.3624899508</v>
      </c>
      <c r="AL90" s="41">
        <f t="shared" si="20"/>
        <v>2299931.0811070274</v>
      </c>
      <c r="AM90" s="41">
        <f t="shared" si="20"/>
        <v>2301337</v>
      </c>
      <c r="AN90" s="41">
        <f t="shared" si="20"/>
        <v>2309901</v>
      </c>
      <c r="AO90" s="41">
        <f t="shared" si="20"/>
        <v>2347570</v>
      </c>
      <c r="AP90" s="41">
        <f t="shared" si="20"/>
        <v>2349326</v>
      </c>
      <c r="AQ90" s="41">
        <f t="shared" si="20"/>
        <v>2365482</v>
      </c>
      <c r="AR90" s="41">
        <f t="shared" si="20"/>
        <v>2381812</v>
      </c>
      <c r="AS90" s="41">
        <f t="shared" si="20"/>
        <v>2415301</v>
      </c>
      <c r="AT90" s="41">
        <f t="shared" si="20"/>
        <v>2439758</v>
      </c>
      <c r="AU90" s="41">
        <f t="shared" si="20"/>
        <v>2282532</v>
      </c>
      <c r="AV90" s="41">
        <f t="shared" si="20"/>
        <v>2289168</v>
      </c>
      <c r="AW90" s="41">
        <f t="shared" si="20"/>
        <v>2317547</v>
      </c>
      <c r="AX90" s="41">
        <f t="shared" si="20"/>
        <v>2330160</v>
      </c>
      <c r="AY90" s="41">
        <f t="shared" si="20"/>
        <v>2347703.9006272163</v>
      </c>
      <c r="AZ90" s="41">
        <f t="shared" si="20"/>
        <v>2390035.0286868019</v>
      </c>
      <c r="BA90" s="41">
        <f t="shared" si="20"/>
        <v>2417467.0740581378</v>
      </c>
      <c r="BB90" s="41">
        <f t="shared" si="20"/>
        <v>2414105.2760603195</v>
      </c>
      <c r="BC90" s="41">
        <f t="shared" si="20"/>
        <v>2429259.5949482098</v>
      </c>
      <c r="BD90" s="41">
        <f t="shared" si="20"/>
        <v>2463743.6302867541</v>
      </c>
      <c r="BE90" s="41">
        <f t="shared" si="20"/>
        <v>2508181.9512561113</v>
      </c>
      <c r="BF90" s="41">
        <f t="shared" si="20"/>
        <v>2496434.9727117806</v>
      </c>
      <c r="BG90" s="41">
        <f t="shared" si="20"/>
        <v>2509302</v>
      </c>
      <c r="BH90" s="41">
        <f t="shared" si="20"/>
        <v>2491753</v>
      </c>
      <c r="BI90" s="41">
        <f t="shared" si="20"/>
        <v>2486903</v>
      </c>
      <c r="BJ90" s="41">
        <v>2487008</v>
      </c>
      <c r="BK90" s="41">
        <v>2473349</v>
      </c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</row>
    <row r="91" spans="1:196" ht="26" x14ac:dyDescent="0.2">
      <c r="A91" s="3" t="s">
        <v>178</v>
      </c>
      <c r="B91" s="3" t="s">
        <v>178</v>
      </c>
      <c r="C91" s="14" t="s">
        <v>179</v>
      </c>
      <c r="D91" s="42">
        <v>172815.81724637491</v>
      </c>
      <c r="E91" s="43">
        <v>182301.79264723865</v>
      </c>
      <c r="F91" s="43">
        <v>189672.56930702218</v>
      </c>
      <c r="G91" s="43">
        <v>204840.08203593627</v>
      </c>
      <c r="H91" s="43">
        <v>216601.79385864548</v>
      </c>
      <c r="I91" s="43">
        <v>220383.5354558907</v>
      </c>
      <c r="J91" s="43">
        <v>229490.69723111979</v>
      </c>
      <c r="K91" s="43">
        <v>236728.87053740188</v>
      </c>
      <c r="L91" s="43">
        <v>242645.65313906941</v>
      </c>
      <c r="M91" s="43">
        <v>248702.05928307632</v>
      </c>
      <c r="N91" s="43">
        <v>261564.9211505522</v>
      </c>
      <c r="O91" s="43">
        <v>266880.53616940009</v>
      </c>
      <c r="P91" s="43">
        <v>277380.17373348807</v>
      </c>
      <c r="Q91" s="43">
        <v>285801.86537414324</v>
      </c>
      <c r="R91" s="43">
        <v>295701.67185322719</v>
      </c>
      <c r="S91" s="4">
        <v>300472.22370226291</v>
      </c>
      <c r="T91" s="4">
        <v>304745.53842369479</v>
      </c>
      <c r="U91" s="4">
        <v>309907.59653923498</v>
      </c>
      <c r="V91" s="4">
        <v>306030.72946810059</v>
      </c>
      <c r="W91" s="4">
        <v>300056.35915964888</v>
      </c>
      <c r="X91" s="4">
        <v>307597.06375915167</v>
      </c>
      <c r="Y91" s="4">
        <v>309518.47829393204</v>
      </c>
      <c r="Z91" s="4">
        <v>320820.24922995287</v>
      </c>
      <c r="AA91" s="4">
        <v>320052.63214184577</v>
      </c>
      <c r="AB91" s="4">
        <v>326840.86395645194</v>
      </c>
      <c r="AC91" s="4">
        <v>325478.60469856206</v>
      </c>
      <c r="AD91" s="4">
        <v>327446.66870771843</v>
      </c>
      <c r="AE91" s="4">
        <v>323112.59039208683</v>
      </c>
      <c r="AF91" s="4">
        <v>326613.21610286692</v>
      </c>
      <c r="AG91" s="4">
        <v>327529.82953339384</v>
      </c>
      <c r="AH91" s="4">
        <v>316810.2963792028</v>
      </c>
      <c r="AI91" s="4">
        <v>314601.95600645262</v>
      </c>
      <c r="AJ91" s="4">
        <v>309912.48089289299</v>
      </c>
      <c r="AK91" s="4">
        <v>311730.5804382232</v>
      </c>
      <c r="AL91" s="4">
        <v>301337.91962394881</v>
      </c>
      <c r="AM91" s="4">
        <v>294783</v>
      </c>
      <c r="AN91" s="4">
        <v>289975</v>
      </c>
      <c r="AO91" s="4">
        <v>285583</v>
      </c>
      <c r="AP91" s="4">
        <v>273625</v>
      </c>
      <c r="AQ91" s="4">
        <v>267733</v>
      </c>
      <c r="AR91" s="4">
        <v>267763</v>
      </c>
      <c r="AS91" s="4">
        <v>267005</v>
      </c>
      <c r="AT91" s="4">
        <v>262411</v>
      </c>
      <c r="AU91" s="4">
        <v>253040</v>
      </c>
      <c r="AV91" s="4">
        <v>249917</v>
      </c>
      <c r="AW91" s="4">
        <v>254628</v>
      </c>
      <c r="AX91" s="4">
        <v>244322</v>
      </c>
      <c r="AY91" s="64">
        <v>243356.875163716</v>
      </c>
      <c r="AZ91" s="64">
        <v>244954.30259784299</v>
      </c>
      <c r="BA91" s="64">
        <v>245787.31360329501</v>
      </c>
      <c r="BB91" s="64">
        <v>245456.020354304</v>
      </c>
      <c r="BC91" s="64">
        <v>244346.749535529</v>
      </c>
      <c r="BD91" s="64">
        <v>246459.14179357601</v>
      </c>
      <c r="BE91" s="64">
        <v>248005.645990244</v>
      </c>
      <c r="BF91" s="64">
        <v>247773.53768012099</v>
      </c>
      <c r="BG91" s="64">
        <v>247756</v>
      </c>
      <c r="BH91" s="64">
        <v>249702</v>
      </c>
      <c r="BI91" s="64">
        <v>247552</v>
      </c>
      <c r="BJ91" s="64">
        <v>245972</v>
      </c>
      <c r="BK91" s="64">
        <v>246513</v>
      </c>
    </row>
    <row r="92" spans="1:196" ht="13" x14ac:dyDescent="0.2">
      <c r="A92" s="3" t="s">
        <v>180</v>
      </c>
      <c r="B92" s="3" t="s">
        <v>180</v>
      </c>
      <c r="C92" s="14" t="s">
        <v>181</v>
      </c>
      <c r="D92" s="42">
        <v>82392.569665749921</v>
      </c>
      <c r="E92" s="43">
        <v>82134.353173356052</v>
      </c>
      <c r="F92" s="43">
        <v>82804.982131123834</v>
      </c>
      <c r="G92" s="43">
        <v>81861.084984127228</v>
      </c>
      <c r="H92" s="43">
        <v>82712.663860669898</v>
      </c>
      <c r="I92" s="43">
        <v>83712.924372741269</v>
      </c>
      <c r="J92" s="43">
        <v>84073.361505484747</v>
      </c>
      <c r="K92" s="43">
        <v>85074.87645983533</v>
      </c>
      <c r="L92" s="43">
        <v>87902.264388722091</v>
      </c>
      <c r="M92" s="43">
        <v>88931.673241064913</v>
      </c>
      <c r="N92" s="43">
        <v>93230.285590431988</v>
      </c>
      <c r="O92" s="43">
        <v>94692.38316523876</v>
      </c>
      <c r="P92" s="43">
        <v>91667.774023564838</v>
      </c>
      <c r="Q92" s="43">
        <v>93319.791054440313</v>
      </c>
      <c r="R92" s="43">
        <v>93828.592169157768</v>
      </c>
      <c r="S92" s="4">
        <v>95446.600349468878</v>
      </c>
      <c r="T92" s="4">
        <v>96824.510536142159</v>
      </c>
      <c r="U92" s="4">
        <v>98861.092496517085</v>
      </c>
      <c r="V92" s="4">
        <v>97377.227937345117</v>
      </c>
      <c r="W92" s="4">
        <v>98106.449289554308</v>
      </c>
      <c r="X92" s="4">
        <v>99669.436602503803</v>
      </c>
      <c r="Y92" s="4">
        <v>102312.69958018801</v>
      </c>
      <c r="Z92" s="4">
        <v>101153.41511150778</v>
      </c>
      <c r="AA92" s="4">
        <v>99467.835279507883</v>
      </c>
      <c r="AB92" s="4">
        <v>103915.06156200964</v>
      </c>
      <c r="AC92" s="4">
        <v>108165.77674024587</v>
      </c>
      <c r="AD92" s="4">
        <v>110558.96661500398</v>
      </c>
      <c r="AE92" s="4">
        <v>112212.82663826334</v>
      </c>
      <c r="AF92" s="4">
        <v>103733.68391154392</v>
      </c>
      <c r="AG92" s="4">
        <v>103189.14394400487</v>
      </c>
      <c r="AH92" s="4">
        <v>101911.57557313857</v>
      </c>
      <c r="AI92" s="4">
        <v>102710.57216385748</v>
      </c>
      <c r="AJ92" s="4">
        <v>102095.20652589796</v>
      </c>
      <c r="AK92" s="4">
        <v>102283.39537699628</v>
      </c>
      <c r="AL92" s="4">
        <v>104837.27449243945</v>
      </c>
      <c r="AM92" s="4">
        <v>109118</v>
      </c>
      <c r="AN92" s="4">
        <v>114211</v>
      </c>
      <c r="AO92" s="4">
        <v>116813</v>
      </c>
      <c r="AP92" s="4">
        <v>121000</v>
      </c>
      <c r="AQ92" s="4">
        <v>122444</v>
      </c>
      <c r="AR92" s="4">
        <v>123720</v>
      </c>
      <c r="AS92" s="4">
        <v>123085</v>
      </c>
      <c r="AT92" s="4">
        <v>123802</v>
      </c>
      <c r="AU92" s="4">
        <v>120964</v>
      </c>
      <c r="AV92" s="4">
        <v>119964</v>
      </c>
      <c r="AW92" s="4">
        <v>119759</v>
      </c>
      <c r="AX92" s="4">
        <v>120572</v>
      </c>
      <c r="AY92" s="64">
        <v>121007.79316932301</v>
      </c>
      <c r="AZ92" s="64">
        <v>121981.268364105</v>
      </c>
      <c r="BA92" s="64">
        <v>121969.88847198601</v>
      </c>
      <c r="BB92" s="64">
        <v>119662.78169136601</v>
      </c>
      <c r="BC92" s="64">
        <v>121274.809985719</v>
      </c>
      <c r="BD92" s="64">
        <v>123070.412391121</v>
      </c>
      <c r="BE92" s="64">
        <v>124066.673487972</v>
      </c>
      <c r="BF92" s="64">
        <v>126068.29713183201</v>
      </c>
      <c r="BG92" s="64">
        <v>127869</v>
      </c>
      <c r="BH92" s="64">
        <v>129676</v>
      </c>
      <c r="BI92" s="64">
        <v>132368</v>
      </c>
      <c r="BJ92" s="64">
        <v>133651</v>
      </c>
      <c r="BK92" s="64">
        <v>134465</v>
      </c>
    </row>
    <row r="93" spans="1:196" ht="13" x14ac:dyDescent="0.2">
      <c r="A93" s="3" t="s">
        <v>182</v>
      </c>
      <c r="B93" s="3" t="s">
        <v>182</v>
      </c>
      <c r="C93" s="14" t="s">
        <v>183</v>
      </c>
      <c r="D93" s="42">
        <v>64614.125200190065</v>
      </c>
      <c r="E93" s="43">
        <v>65644.502059365899</v>
      </c>
      <c r="F93" s="43">
        <v>63116.642033556222</v>
      </c>
      <c r="G93" s="43">
        <v>61633.953363807384</v>
      </c>
      <c r="H93" s="43">
        <v>62776.932581349873</v>
      </c>
      <c r="I93" s="43">
        <v>63069.678386725347</v>
      </c>
      <c r="J93" s="43">
        <v>63437.395345869088</v>
      </c>
      <c r="K93" s="43">
        <v>61380.486716796819</v>
      </c>
      <c r="L93" s="43">
        <v>62925.870702567176</v>
      </c>
      <c r="M93" s="43">
        <v>62993.703137116594</v>
      </c>
      <c r="N93" s="43">
        <v>67150.539052582317</v>
      </c>
      <c r="O93" s="43">
        <v>67568.267562282592</v>
      </c>
      <c r="P93" s="43">
        <v>69256.656342028087</v>
      </c>
      <c r="Q93" s="43">
        <v>69901.121612026487</v>
      </c>
      <c r="R93" s="43">
        <v>72660.696159917788</v>
      </c>
      <c r="S93" s="4">
        <v>72324.248813080296</v>
      </c>
      <c r="T93" s="4">
        <v>73467.574344515218</v>
      </c>
      <c r="U93" s="4">
        <v>74272.258981617546</v>
      </c>
      <c r="V93" s="4">
        <v>74606.963690859106</v>
      </c>
      <c r="W93" s="4">
        <v>75967.02277079488</v>
      </c>
      <c r="X93" s="4">
        <v>74905.248017423393</v>
      </c>
      <c r="Y93" s="4">
        <v>77917.682694122122</v>
      </c>
      <c r="Z93" s="4">
        <v>77664.277659452375</v>
      </c>
      <c r="AA93" s="4">
        <v>79897.213872832377</v>
      </c>
      <c r="AB93" s="4">
        <v>83953.734104046249</v>
      </c>
      <c r="AC93" s="4">
        <v>87183.583815028906</v>
      </c>
      <c r="AD93" s="4">
        <v>89403.91329479769</v>
      </c>
      <c r="AE93" s="4">
        <v>88145.661435955248</v>
      </c>
      <c r="AF93" s="4">
        <v>85734.371187305907</v>
      </c>
      <c r="AG93" s="4">
        <v>84651.685944612254</v>
      </c>
      <c r="AH93" s="4">
        <v>81561.213468328584</v>
      </c>
      <c r="AI93" s="4">
        <v>88863.3343330934</v>
      </c>
      <c r="AJ93" s="4">
        <v>91000.967780016086</v>
      </c>
      <c r="AK93" s="4">
        <v>96126.516281003846</v>
      </c>
      <c r="AL93" s="4">
        <v>99103.985495228946</v>
      </c>
      <c r="AM93" s="4">
        <v>96698</v>
      </c>
      <c r="AN93" s="4">
        <v>95138</v>
      </c>
      <c r="AO93" s="4">
        <v>92584</v>
      </c>
      <c r="AP93" s="4">
        <v>89928</v>
      </c>
      <c r="AQ93" s="4">
        <v>92239</v>
      </c>
      <c r="AR93" s="4">
        <v>93823</v>
      </c>
      <c r="AS93" s="4">
        <v>96507</v>
      </c>
      <c r="AT93" s="4">
        <v>97342</v>
      </c>
      <c r="AU93" s="4">
        <v>94637</v>
      </c>
      <c r="AV93" s="4">
        <v>96901</v>
      </c>
      <c r="AW93" s="4">
        <v>99544</v>
      </c>
      <c r="AX93" s="4">
        <v>103917</v>
      </c>
      <c r="AY93" s="64">
        <v>111895.844593587</v>
      </c>
      <c r="AZ93" s="64">
        <v>115474.896164456</v>
      </c>
      <c r="BA93" s="64">
        <v>123450.09031786901</v>
      </c>
      <c r="BB93" s="64">
        <v>127262.67744047</v>
      </c>
      <c r="BC93" s="64">
        <v>128158.927051679</v>
      </c>
      <c r="BD93" s="64">
        <v>129158.238350409</v>
      </c>
      <c r="BE93" s="64">
        <v>135226.53644972999</v>
      </c>
      <c r="BF93" s="64">
        <v>140515.97837829599</v>
      </c>
      <c r="BG93" s="64">
        <v>141922</v>
      </c>
      <c r="BH93" s="64">
        <v>142461</v>
      </c>
      <c r="BI93" s="64">
        <v>141477</v>
      </c>
      <c r="BJ93" s="64">
        <v>144840</v>
      </c>
      <c r="BK93" s="64">
        <v>146052</v>
      </c>
    </row>
    <row r="94" spans="1:196" s="9" customFormat="1" ht="13" x14ac:dyDescent="0.25">
      <c r="A94" s="3" t="s">
        <v>184</v>
      </c>
      <c r="B94" s="3" t="s">
        <v>184</v>
      </c>
      <c r="C94" s="14" t="s">
        <v>185</v>
      </c>
      <c r="D94" s="42">
        <v>99761.89667296414</v>
      </c>
      <c r="E94" s="43">
        <v>110194.53635002994</v>
      </c>
      <c r="F94" s="43">
        <v>104514.11756206413</v>
      </c>
      <c r="G94" s="43">
        <v>104678.6434109859</v>
      </c>
      <c r="H94" s="43">
        <v>109974.6418879035</v>
      </c>
      <c r="I94" s="43">
        <v>108858.54382640208</v>
      </c>
      <c r="J94" s="43">
        <v>110467.48441240155</v>
      </c>
      <c r="K94" s="43">
        <v>111737.11218095271</v>
      </c>
      <c r="L94" s="43">
        <v>110886.73981239919</v>
      </c>
      <c r="M94" s="43">
        <v>111206.28492829997</v>
      </c>
      <c r="N94" s="43">
        <v>115986.86262070193</v>
      </c>
      <c r="O94" s="43">
        <v>117184.36681194368</v>
      </c>
      <c r="P94" s="43">
        <v>120386.72769832642</v>
      </c>
      <c r="Q94" s="43">
        <v>114937.26598915175</v>
      </c>
      <c r="R94" s="43">
        <v>111426.28663357653</v>
      </c>
      <c r="S94" s="4">
        <v>111797.36422848246</v>
      </c>
      <c r="T94" s="4">
        <v>111827.90898311857</v>
      </c>
      <c r="U94" s="4">
        <v>117655.41408249388</v>
      </c>
      <c r="V94" s="4">
        <v>121853.73933219443</v>
      </c>
      <c r="W94" s="4">
        <v>119376.09682869463</v>
      </c>
      <c r="X94" s="4">
        <v>122087.45863560113</v>
      </c>
      <c r="Y94" s="4">
        <v>130084.8523721614</v>
      </c>
      <c r="Z94" s="4">
        <v>133208.99011531987</v>
      </c>
      <c r="AA94" s="4">
        <v>129126.74943565264</v>
      </c>
      <c r="AB94" s="4">
        <v>135605.65172713806</v>
      </c>
      <c r="AC94" s="4">
        <v>140217.06557010839</v>
      </c>
      <c r="AD94" s="4">
        <v>143787.61915959272</v>
      </c>
      <c r="AE94" s="4">
        <v>148332.91123474218</v>
      </c>
      <c r="AF94" s="4">
        <v>153613.84578178194</v>
      </c>
      <c r="AG94" s="4">
        <v>157250.00088225526</v>
      </c>
      <c r="AH94" s="4">
        <v>161623.7232278779</v>
      </c>
      <c r="AI94" s="4">
        <v>154641.91210884944</v>
      </c>
      <c r="AJ94" s="4">
        <v>146078.86257515487</v>
      </c>
      <c r="AK94" s="4">
        <v>139736.41161695594</v>
      </c>
      <c r="AL94" s="4">
        <v>129051.13448381351</v>
      </c>
      <c r="AM94" s="4">
        <v>150865</v>
      </c>
      <c r="AN94" s="4">
        <v>159806</v>
      </c>
      <c r="AO94" s="4">
        <v>177759</v>
      </c>
      <c r="AP94" s="4">
        <v>188900</v>
      </c>
      <c r="AQ94" s="4">
        <v>185348</v>
      </c>
      <c r="AR94" s="4">
        <v>185303</v>
      </c>
      <c r="AS94" s="4">
        <v>187869</v>
      </c>
      <c r="AT94" s="4">
        <v>192466</v>
      </c>
      <c r="AU94" s="4">
        <v>179994</v>
      </c>
      <c r="AV94" s="4">
        <v>179078</v>
      </c>
      <c r="AW94" s="4">
        <v>185894</v>
      </c>
      <c r="AX94" s="4">
        <v>179591</v>
      </c>
      <c r="AY94" s="64">
        <v>182290.702582111</v>
      </c>
      <c r="AZ94" s="64">
        <v>188945.87839486901</v>
      </c>
      <c r="BA94" s="64">
        <v>189911.46443164899</v>
      </c>
      <c r="BB94" s="64">
        <v>179848.65471405999</v>
      </c>
      <c r="BC94" s="64">
        <v>181440.17806402099</v>
      </c>
      <c r="BD94" s="64">
        <v>177619.74307048201</v>
      </c>
      <c r="BE94" s="64">
        <v>177822.05115537401</v>
      </c>
      <c r="BF94" s="64">
        <v>176814.21244135001</v>
      </c>
      <c r="BG94" s="64">
        <v>174368</v>
      </c>
      <c r="BH94" s="64">
        <v>173369</v>
      </c>
      <c r="BI94" s="64">
        <v>171179</v>
      </c>
      <c r="BJ94" s="64">
        <v>170295</v>
      </c>
      <c r="BK94" s="64">
        <v>171534</v>
      </c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196" ht="26" x14ac:dyDescent="0.2">
      <c r="A95" s="3" t="s">
        <v>186</v>
      </c>
      <c r="B95" s="3" t="s">
        <v>186</v>
      </c>
      <c r="C95" s="14" t="s">
        <v>187</v>
      </c>
      <c r="D95" s="42">
        <v>25629.571862106721</v>
      </c>
      <c r="E95" s="43">
        <v>24288.657579148457</v>
      </c>
      <c r="F95" s="43">
        <v>24631.139025692715</v>
      </c>
      <c r="G95" s="43">
        <v>25216.657886240446</v>
      </c>
      <c r="H95" s="43">
        <v>25893.77873694606</v>
      </c>
      <c r="I95" s="43">
        <v>26273.794660620602</v>
      </c>
      <c r="J95" s="43">
        <v>27986.05664810805</v>
      </c>
      <c r="K95" s="43">
        <v>28358.131091617557</v>
      </c>
      <c r="L95" s="43">
        <v>28388.265377704876</v>
      </c>
      <c r="M95" s="43">
        <v>28941.028752018086</v>
      </c>
      <c r="N95" s="43">
        <v>29862.916717960863</v>
      </c>
      <c r="O95" s="43">
        <v>30606.779382539025</v>
      </c>
      <c r="P95" s="43">
        <v>31932.717349084687</v>
      </c>
      <c r="Q95" s="43">
        <v>30417.72729987407</v>
      </c>
      <c r="R95" s="43">
        <v>31536.539954173666</v>
      </c>
      <c r="S95" s="4">
        <v>33691.330189574612</v>
      </c>
      <c r="T95" s="4">
        <v>34222.374593702472</v>
      </c>
      <c r="U95" s="4">
        <v>36187.610063777473</v>
      </c>
      <c r="V95" s="4">
        <v>35340.542581092697</v>
      </c>
      <c r="W95" s="4">
        <v>34496.018892681364</v>
      </c>
      <c r="X95" s="4">
        <v>34832.707555114328</v>
      </c>
      <c r="Y95" s="4">
        <v>35362.915497632886</v>
      </c>
      <c r="Z95" s="4">
        <v>36419.048054717961</v>
      </c>
      <c r="AA95" s="4">
        <v>34722.786999381133</v>
      </c>
      <c r="AB95" s="4">
        <v>36863.096675802321</v>
      </c>
      <c r="AC95" s="4">
        <v>38640.591017593491</v>
      </c>
      <c r="AD95" s="4">
        <v>40600.668729555298</v>
      </c>
      <c r="AE95" s="4">
        <v>40083.117602065206</v>
      </c>
      <c r="AF95" s="4">
        <v>39794.4975619084</v>
      </c>
      <c r="AG95" s="4">
        <v>37987.205947031267</v>
      </c>
      <c r="AH95" s="4">
        <v>38323.992733530926</v>
      </c>
      <c r="AI95" s="4">
        <v>40978.644160319825</v>
      </c>
      <c r="AJ95" s="4">
        <v>42756.313425931199</v>
      </c>
      <c r="AK95" s="4">
        <v>43305.682526713405</v>
      </c>
      <c r="AL95" s="4">
        <v>44080.506299302317</v>
      </c>
      <c r="AM95" s="4">
        <v>43615</v>
      </c>
      <c r="AN95" s="4">
        <v>43902</v>
      </c>
      <c r="AO95" s="4">
        <v>44430</v>
      </c>
      <c r="AP95" s="4">
        <v>43866</v>
      </c>
      <c r="AQ95" s="4">
        <v>44014</v>
      </c>
      <c r="AR95" s="4">
        <v>44667</v>
      </c>
      <c r="AS95" s="4">
        <v>44282</v>
      </c>
      <c r="AT95" s="4">
        <v>43616</v>
      </c>
      <c r="AU95" s="4">
        <v>38978</v>
      </c>
      <c r="AV95" s="4">
        <v>37704</v>
      </c>
      <c r="AW95" s="4">
        <v>38444</v>
      </c>
      <c r="AX95" s="4">
        <v>39161</v>
      </c>
      <c r="AY95" s="64">
        <v>39325.988388064099</v>
      </c>
      <c r="AZ95" s="64">
        <v>38982.304184634697</v>
      </c>
      <c r="BA95" s="64">
        <v>39970.694570646498</v>
      </c>
      <c r="BB95" s="64">
        <v>39308.8026776728</v>
      </c>
      <c r="BC95" s="64">
        <v>41770.317338676599</v>
      </c>
      <c r="BD95" s="64">
        <v>40976.259012326504</v>
      </c>
      <c r="BE95" s="64">
        <v>41005.8632232983</v>
      </c>
      <c r="BF95" s="64">
        <v>44376.938715076103</v>
      </c>
      <c r="BG95" s="64">
        <v>43003</v>
      </c>
      <c r="BH95" s="64">
        <v>43603</v>
      </c>
      <c r="BI95" s="64">
        <v>44182</v>
      </c>
      <c r="BJ95" s="64">
        <v>46511</v>
      </c>
      <c r="BK95" s="64">
        <v>45353</v>
      </c>
    </row>
    <row r="96" spans="1:196" ht="13" x14ac:dyDescent="0.2">
      <c r="A96" s="3" t="s">
        <v>188</v>
      </c>
      <c r="B96" s="3" t="s">
        <v>188</v>
      </c>
      <c r="C96" s="14" t="s">
        <v>189</v>
      </c>
      <c r="D96" s="42">
        <v>54386.484244076251</v>
      </c>
      <c r="E96" s="43">
        <v>53898.68183899219</v>
      </c>
      <c r="F96" s="43">
        <v>58987.51579431432</v>
      </c>
      <c r="G96" s="43">
        <v>58504.717227758854</v>
      </c>
      <c r="H96" s="43">
        <v>60979.268838583535</v>
      </c>
      <c r="I96" s="43">
        <v>64347.910728752504</v>
      </c>
      <c r="J96" s="43">
        <v>67478.573639616676</v>
      </c>
      <c r="K96" s="43">
        <v>68953.977630319554</v>
      </c>
      <c r="L96" s="43">
        <v>70549.505844171683</v>
      </c>
      <c r="M96" s="43">
        <v>71601.627006000417</v>
      </c>
      <c r="N96" s="43">
        <v>74789.507298254583</v>
      </c>
      <c r="O96" s="43">
        <v>75675.331766709685</v>
      </c>
      <c r="P96" s="43">
        <v>77505.612009518765</v>
      </c>
      <c r="Q96" s="43">
        <v>78060.899947627448</v>
      </c>
      <c r="R96" s="43">
        <v>81070.495482621976</v>
      </c>
      <c r="S96" s="4">
        <v>81158.211675873303</v>
      </c>
      <c r="T96" s="4">
        <v>83667.793758318701</v>
      </c>
      <c r="U96" s="4">
        <v>84786.237819915739</v>
      </c>
      <c r="V96" s="4">
        <v>87101.802199692625</v>
      </c>
      <c r="W96" s="4">
        <v>90377.032034552947</v>
      </c>
      <c r="X96" s="4">
        <v>89939.46759838477</v>
      </c>
      <c r="Y96" s="4">
        <v>90413.153144169119</v>
      </c>
      <c r="Z96" s="4">
        <v>89691.753142162503</v>
      </c>
      <c r="AA96" s="4">
        <v>88995.105283307814</v>
      </c>
      <c r="AB96" s="4">
        <v>91565.257533105119</v>
      </c>
      <c r="AC96" s="4">
        <v>93697.670114178894</v>
      </c>
      <c r="AD96" s="4">
        <v>94036.951198090261</v>
      </c>
      <c r="AE96" s="4">
        <v>97400.460487077522</v>
      </c>
      <c r="AF96" s="4">
        <v>99398.773608349904</v>
      </c>
      <c r="AG96" s="4">
        <v>102383.09244532805</v>
      </c>
      <c r="AH96" s="4">
        <v>103251.99403578529</v>
      </c>
      <c r="AI96" s="4">
        <v>104394.43788415876</v>
      </c>
      <c r="AJ96" s="4">
        <v>106478.9139390932</v>
      </c>
      <c r="AK96" s="4">
        <v>107861.99178725944</v>
      </c>
      <c r="AL96" s="4">
        <v>111315.24722894248</v>
      </c>
      <c r="AM96" s="4">
        <v>115474</v>
      </c>
      <c r="AN96" s="4">
        <v>114585</v>
      </c>
      <c r="AO96" s="4">
        <v>115682</v>
      </c>
      <c r="AP96" s="4">
        <v>117146</v>
      </c>
      <c r="AQ96" s="4">
        <v>116134</v>
      </c>
      <c r="AR96" s="4">
        <v>116234</v>
      </c>
      <c r="AS96" s="4">
        <v>118565</v>
      </c>
      <c r="AT96" s="4">
        <v>116480</v>
      </c>
      <c r="AU96" s="4">
        <v>114556</v>
      </c>
      <c r="AV96" s="4">
        <v>111961</v>
      </c>
      <c r="AW96" s="4">
        <v>113408</v>
      </c>
      <c r="AX96" s="4">
        <v>112909</v>
      </c>
      <c r="AY96" s="64">
        <v>115315.51037043</v>
      </c>
      <c r="AZ96" s="64">
        <v>115462.531478851</v>
      </c>
      <c r="BA96" s="64">
        <v>115215.394705133</v>
      </c>
      <c r="BB96" s="64">
        <v>117198.729432865</v>
      </c>
      <c r="BC96" s="64">
        <v>118067.766438783</v>
      </c>
      <c r="BD96" s="64">
        <v>125484.11041911101</v>
      </c>
      <c r="BE96" s="64">
        <v>125249.938177216</v>
      </c>
      <c r="BF96" s="64">
        <v>124169.007801225</v>
      </c>
      <c r="BG96" s="64">
        <v>126205</v>
      </c>
      <c r="BH96" s="64">
        <v>125451</v>
      </c>
      <c r="BI96" s="64">
        <v>126134</v>
      </c>
      <c r="BJ96" s="64">
        <v>124366</v>
      </c>
      <c r="BK96" s="64">
        <v>122974</v>
      </c>
    </row>
    <row r="97" spans="1:196" ht="13" x14ac:dyDescent="0.2">
      <c r="A97" s="3" t="s">
        <v>190</v>
      </c>
      <c r="B97" s="3" t="s">
        <v>190</v>
      </c>
      <c r="C97" s="14" t="s">
        <v>191</v>
      </c>
      <c r="D97" s="42">
        <v>21169.264866614874</v>
      </c>
      <c r="E97" s="43">
        <v>20978.129753000419</v>
      </c>
      <c r="F97" s="43">
        <v>19936.783630576796</v>
      </c>
      <c r="G97" s="43">
        <v>19813.181257405835</v>
      </c>
      <c r="H97" s="43">
        <v>19900.673972605015</v>
      </c>
      <c r="I97" s="43">
        <v>19643.748464772918</v>
      </c>
      <c r="J97" s="43">
        <v>19481.68331860593</v>
      </c>
      <c r="K97" s="43">
        <v>19413.371487932625</v>
      </c>
      <c r="L97" s="43">
        <v>19862.232895371122</v>
      </c>
      <c r="M97" s="43">
        <v>19609.25386445332</v>
      </c>
      <c r="N97" s="43">
        <v>19818.555018965391</v>
      </c>
      <c r="O97" s="43">
        <v>20108.599922730125</v>
      </c>
      <c r="P97" s="43">
        <v>19799.083763661693</v>
      </c>
      <c r="Q97" s="43">
        <v>20037.872713239125</v>
      </c>
      <c r="R97" s="43">
        <v>19882.039704510225</v>
      </c>
      <c r="S97" s="4">
        <v>20117.515541774308</v>
      </c>
      <c r="T97" s="4">
        <v>20073.204548340247</v>
      </c>
      <c r="U97" s="4">
        <v>18894.438530450469</v>
      </c>
      <c r="V97" s="4">
        <v>17710.177810291651</v>
      </c>
      <c r="W97" s="4">
        <v>17014.007082031323</v>
      </c>
      <c r="X97" s="4">
        <v>16711.747088893528</v>
      </c>
      <c r="Y97" s="4">
        <v>15544.739532258513</v>
      </c>
      <c r="Z97" s="4">
        <v>14205.668321232037</v>
      </c>
      <c r="AA97" s="4">
        <v>14333.43261528105</v>
      </c>
      <c r="AB97" s="4">
        <v>14968.193335577245</v>
      </c>
      <c r="AC97" s="4">
        <v>15766.75987882868</v>
      </c>
      <c r="AD97" s="4">
        <v>16538.946011443961</v>
      </c>
      <c r="AE97" s="4">
        <v>16561.614758569216</v>
      </c>
      <c r="AF97" s="4">
        <v>16184.87325601424</v>
      </c>
      <c r="AG97" s="4">
        <v>16771.247775162199</v>
      </c>
      <c r="AH97" s="4">
        <v>16778.922661767239</v>
      </c>
      <c r="AI97" s="4">
        <v>17121.783035180451</v>
      </c>
      <c r="AJ97" s="4">
        <v>17723.444245654493</v>
      </c>
      <c r="AK97" s="4">
        <v>17759.494942413319</v>
      </c>
      <c r="AL97" s="4">
        <v>17633.710161273641</v>
      </c>
      <c r="AM97" s="4">
        <v>17746</v>
      </c>
      <c r="AN97" s="4">
        <v>17466</v>
      </c>
      <c r="AO97" s="4">
        <v>17675</v>
      </c>
      <c r="AP97" s="4">
        <v>17638</v>
      </c>
      <c r="AQ97" s="4">
        <v>17733</v>
      </c>
      <c r="AR97" s="4">
        <v>18246</v>
      </c>
      <c r="AS97" s="4">
        <v>18171</v>
      </c>
      <c r="AT97" s="4">
        <v>18480</v>
      </c>
      <c r="AU97" s="4">
        <v>18462</v>
      </c>
      <c r="AV97" s="4">
        <v>18623</v>
      </c>
      <c r="AW97" s="4">
        <v>19185</v>
      </c>
      <c r="AX97" s="4">
        <v>18832</v>
      </c>
      <c r="AY97" s="64">
        <v>19843.570918141399</v>
      </c>
      <c r="AZ97" s="64">
        <v>20495.470690906801</v>
      </c>
      <c r="BA97" s="64">
        <v>21686.773121444501</v>
      </c>
      <c r="BB97" s="64">
        <v>22273.350181372702</v>
      </c>
      <c r="BC97" s="64">
        <v>23742.521309531701</v>
      </c>
      <c r="BD97" s="64">
        <v>24950.8511774004</v>
      </c>
      <c r="BE97" s="64">
        <v>26524.3629002126</v>
      </c>
      <c r="BF97" s="64">
        <v>27411.935671242802</v>
      </c>
      <c r="BG97" s="64">
        <v>29985</v>
      </c>
      <c r="BH97" s="64">
        <v>29671</v>
      </c>
      <c r="BI97" s="64">
        <v>29133</v>
      </c>
      <c r="BJ97" s="64">
        <v>29014</v>
      </c>
      <c r="BK97" s="64">
        <v>29218</v>
      </c>
    </row>
    <row r="98" spans="1:196" ht="26" x14ac:dyDescent="0.2">
      <c r="A98" s="3" t="s">
        <v>192</v>
      </c>
      <c r="B98" s="3" t="s">
        <v>192</v>
      </c>
      <c r="C98" s="14" t="s">
        <v>193</v>
      </c>
      <c r="D98" s="42">
        <v>147456.83153018434</v>
      </c>
      <c r="E98" s="43">
        <v>148370.11446248891</v>
      </c>
      <c r="F98" s="43">
        <v>155758.69545036883</v>
      </c>
      <c r="G98" s="43">
        <v>159543.08269533387</v>
      </c>
      <c r="H98" s="43">
        <v>161532.82844573824</v>
      </c>
      <c r="I98" s="43">
        <v>164125.11391979313</v>
      </c>
      <c r="J98" s="43">
        <v>168401.67706719047</v>
      </c>
      <c r="K98" s="43">
        <v>167381.2599920099</v>
      </c>
      <c r="L98" s="43">
        <v>172541.78531112109</v>
      </c>
      <c r="M98" s="43">
        <v>178334.88418549558</v>
      </c>
      <c r="N98" s="43">
        <v>180922.02735645269</v>
      </c>
      <c r="O98" s="43">
        <v>188950.02499460059</v>
      </c>
      <c r="P98" s="43">
        <v>189814.15279669833</v>
      </c>
      <c r="Q98" s="43">
        <v>193969.09499391899</v>
      </c>
      <c r="R98" s="43">
        <v>199302.04088984439</v>
      </c>
      <c r="S98" s="4">
        <v>196520.95836610944</v>
      </c>
      <c r="T98" s="4">
        <v>196098.46807243064</v>
      </c>
      <c r="U98" s="4">
        <v>196844.24144375738</v>
      </c>
      <c r="V98" s="4">
        <v>202613.21384122694</v>
      </c>
      <c r="W98" s="4">
        <v>201940.12819140093</v>
      </c>
      <c r="X98" s="4">
        <v>203962.84311628441</v>
      </c>
      <c r="Y98" s="4">
        <v>206800.42356889229</v>
      </c>
      <c r="Z98" s="4">
        <v>213338.22878936029</v>
      </c>
      <c r="AA98" s="4">
        <v>211045.61219121682</v>
      </c>
      <c r="AB98" s="4">
        <v>220504.05985222166</v>
      </c>
      <c r="AC98" s="4">
        <v>235079.2000290883</v>
      </c>
      <c r="AD98" s="4">
        <v>253346.70884880068</v>
      </c>
      <c r="AE98" s="4">
        <v>259968.56376652754</v>
      </c>
      <c r="AF98" s="4">
        <v>264058.88247090922</v>
      </c>
      <c r="AG98" s="4">
        <v>271168.21556327684</v>
      </c>
      <c r="AH98" s="4">
        <v>280694.02141485747</v>
      </c>
      <c r="AI98" s="4">
        <v>279315.59826119093</v>
      </c>
      <c r="AJ98" s="4">
        <v>278707.25722040806</v>
      </c>
      <c r="AK98" s="4">
        <v>281832.21818375867</v>
      </c>
      <c r="AL98" s="4">
        <v>287695.89422598144</v>
      </c>
      <c r="AM98" s="4">
        <v>289588</v>
      </c>
      <c r="AN98" s="4">
        <v>288916</v>
      </c>
      <c r="AO98" s="4">
        <v>289623</v>
      </c>
      <c r="AP98" s="4">
        <v>302544</v>
      </c>
      <c r="AQ98" s="4">
        <v>308519</v>
      </c>
      <c r="AR98" s="4">
        <v>309897</v>
      </c>
      <c r="AS98" s="4">
        <v>309022</v>
      </c>
      <c r="AT98" s="4">
        <v>311253</v>
      </c>
      <c r="AU98" s="4">
        <v>294840</v>
      </c>
      <c r="AV98" s="4">
        <v>288885</v>
      </c>
      <c r="AW98" s="4">
        <v>289402</v>
      </c>
      <c r="AX98" s="4">
        <v>301813</v>
      </c>
      <c r="AY98" s="64">
        <v>302979.99023015</v>
      </c>
      <c r="AZ98" s="64">
        <v>304770.36723733798</v>
      </c>
      <c r="BA98" s="64">
        <v>298702.04039453599</v>
      </c>
      <c r="BB98" s="64">
        <v>317061.34754770302</v>
      </c>
      <c r="BC98" s="64">
        <v>316524.17822276201</v>
      </c>
      <c r="BD98" s="64">
        <v>317504.05539506301</v>
      </c>
      <c r="BE98" s="64">
        <v>316510.77574729302</v>
      </c>
      <c r="BF98" s="64">
        <v>311112.06117546902</v>
      </c>
      <c r="BG98" s="64">
        <v>320478</v>
      </c>
      <c r="BH98" s="64">
        <v>318034</v>
      </c>
      <c r="BI98" s="64">
        <v>315349</v>
      </c>
      <c r="BJ98" s="64">
        <v>318326</v>
      </c>
      <c r="BK98" s="64">
        <v>315629</v>
      </c>
    </row>
    <row r="99" spans="1:196" ht="26" x14ac:dyDescent="0.2">
      <c r="A99" s="3" t="s">
        <v>194</v>
      </c>
      <c r="B99" s="3" t="s">
        <v>194</v>
      </c>
      <c r="C99" s="14" t="s">
        <v>195</v>
      </c>
      <c r="D99" s="42">
        <v>72467.545281511775</v>
      </c>
      <c r="E99" s="43">
        <v>69680.072766836893</v>
      </c>
      <c r="F99" s="43">
        <v>70970.592552289076</v>
      </c>
      <c r="G99" s="43">
        <v>71342.659167717487</v>
      </c>
      <c r="H99" s="43">
        <v>74010.551858905761</v>
      </c>
      <c r="I99" s="43">
        <v>76579.2655165209</v>
      </c>
      <c r="J99" s="43">
        <v>81194.691789675751</v>
      </c>
      <c r="K99" s="43">
        <v>82400.229725720157</v>
      </c>
      <c r="L99" s="43">
        <v>78700.256457954296</v>
      </c>
      <c r="M99" s="43">
        <v>80871.055843595706</v>
      </c>
      <c r="N99" s="43">
        <v>83986.260035635773</v>
      </c>
      <c r="O99" s="43">
        <v>86442.357037054928</v>
      </c>
      <c r="P99" s="43">
        <v>86397.456371657958</v>
      </c>
      <c r="Q99" s="43">
        <v>85159.394430920351</v>
      </c>
      <c r="R99" s="43">
        <v>85666.610440696459</v>
      </c>
      <c r="S99" s="4">
        <v>88760.519556893152</v>
      </c>
      <c r="T99" s="4">
        <v>90781.207827066944</v>
      </c>
      <c r="U99" s="4">
        <v>92481.128510355993</v>
      </c>
      <c r="V99" s="4">
        <v>91941.365808365343</v>
      </c>
      <c r="W99" s="4">
        <v>90335.897914907415</v>
      </c>
      <c r="X99" s="4">
        <v>89586.408049537466</v>
      </c>
      <c r="Y99" s="4">
        <v>90506.812052081528</v>
      </c>
      <c r="Z99" s="4">
        <v>93336.363851824732</v>
      </c>
      <c r="AA99" s="4">
        <v>92138.434199363735</v>
      </c>
      <c r="AB99" s="4">
        <v>94789.877147401916</v>
      </c>
      <c r="AC99" s="4">
        <v>96147.465429480377</v>
      </c>
      <c r="AD99" s="4">
        <v>99882.711452810181</v>
      </c>
      <c r="AE99" s="4">
        <v>96320.247126210932</v>
      </c>
      <c r="AF99" s="4">
        <v>92876.84722249514</v>
      </c>
      <c r="AG99" s="4">
        <v>93440.025102670406</v>
      </c>
      <c r="AH99" s="4">
        <v>92496.723821500855</v>
      </c>
      <c r="AI99" s="4">
        <v>95242.847386798661</v>
      </c>
      <c r="AJ99" s="4">
        <v>96724.509556139732</v>
      </c>
      <c r="AK99" s="4">
        <v>98501.105362383576</v>
      </c>
      <c r="AL99" s="4">
        <v>102269.55966847119</v>
      </c>
      <c r="AM99" s="4">
        <v>99897</v>
      </c>
      <c r="AN99" s="4">
        <v>101300</v>
      </c>
      <c r="AO99" s="4">
        <v>99697</v>
      </c>
      <c r="AP99" s="4">
        <v>100987</v>
      </c>
      <c r="AQ99" s="4">
        <v>103223</v>
      </c>
      <c r="AR99" s="4">
        <v>102946</v>
      </c>
      <c r="AS99" s="4">
        <v>103286</v>
      </c>
      <c r="AT99" s="4">
        <v>103688</v>
      </c>
      <c r="AU99" s="4">
        <v>97722</v>
      </c>
      <c r="AV99" s="4">
        <v>101217</v>
      </c>
      <c r="AW99" s="4">
        <v>101978</v>
      </c>
      <c r="AX99" s="4">
        <v>100965</v>
      </c>
      <c r="AY99" s="64">
        <v>102946.993227568</v>
      </c>
      <c r="AZ99" s="64">
        <v>106764.06215625801</v>
      </c>
      <c r="BA99" s="64">
        <v>105616.841393768</v>
      </c>
      <c r="BB99" s="64">
        <v>110653.12901716999</v>
      </c>
      <c r="BC99" s="64">
        <v>111287.582174968</v>
      </c>
      <c r="BD99" s="64">
        <v>110763.002948258</v>
      </c>
      <c r="BE99" s="64">
        <v>110817.72118354699</v>
      </c>
      <c r="BF99" s="64">
        <v>113216.598886156</v>
      </c>
      <c r="BG99" s="64">
        <v>115048</v>
      </c>
      <c r="BH99" s="64">
        <v>115219</v>
      </c>
      <c r="BI99" s="64">
        <v>116086</v>
      </c>
      <c r="BJ99" s="64">
        <v>117969</v>
      </c>
      <c r="BK99" s="64">
        <v>115988</v>
      </c>
    </row>
    <row r="100" spans="1:196" ht="13" x14ac:dyDescent="0.2">
      <c r="A100" s="3" t="s">
        <v>196</v>
      </c>
      <c r="B100" s="3" t="s">
        <v>196</v>
      </c>
      <c r="C100" s="14" t="s">
        <v>197</v>
      </c>
      <c r="D100" s="42">
        <v>22507.584274982692</v>
      </c>
      <c r="E100" s="43">
        <v>23269.244025955482</v>
      </c>
      <c r="F100" s="43">
        <v>22991.837832113535</v>
      </c>
      <c r="G100" s="43">
        <v>22648.903431451894</v>
      </c>
      <c r="H100" s="43">
        <v>22687.224407715272</v>
      </c>
      <c r="I100" s="43">
        <v>21357.390795252159</v>
      </c>
      <c r="J100" s="43">
        <v>20919.403137157748</v>
      </c>
      <c r="K100" s="43">
        <v>20095.773253567953</v>
      </c>
      <c r="L100" s="43">
        <v>20048.932555278843</v>
      </c>
      <c r="M100" s="43">
        <v>21486.239777874362</v>
      </c>
      <c r="N100" s="43">
        <v>19777.549185644926</v>
      </c>
      <c r="O100" s="43">
        <v>20500.400218378894</v>
      </c>
      <c r="P100" s="43">
        <v>21286.866252193398</v>
      </c>
      <c r="Q100" s="43">
        <v>22888.509573831387</v>
      </c>
      <c r="R100" s="43">
        <v>21854.954863406343</v>
      </c>
      <c r="S100" s="4">
        <v>22740.966547057953</v>
      </c>
      <c r="T100" s="4">
        <v>22850.734726003582</v>
      </c>
      <c r="U100" s="4">
        <v>23076.415119997353</v>
      </c>
      <c r="V100" s="4">
        <v>22405.304681218757</v>
      </c>
      <c r="W100" s="4">
        <v>21784.869452419141</v>
      </c>
      <c r="X100" s="4">
        <v>21715.679196075649</v>
      </c>
      <c r="Y100" s="4">
        <v>20165.262853638782</v>
      </c>
      <c r="Z100" s="4">
        <v>23394.289756431281</v>
      </c>
      <c r="AA100" s="4">
        <v>22769.235184700516</v>
      </c>
      <c r="AB100" s="4">
        <v>22922.198459582742</v>
      </c>
      <c r="AC100" s="4">
        <v>28090.545174979441</v>
      </c>
      <c r="AD100" s="4">
        <v>29103.824310177224</v>
      </c>
      <c r="AE100" s="4">
        <v>29474.938164005343</v>
      </c>
      <c r="AF100" s="4">
        <v>29740.441503912465</v>
      </c>
      <c r="AG100" s="4">
        <v>29894.924613525032</v>
      </c>
      <c r="AH100" s="4">
        <v>30146.168267701509</v>
      </c>
      <c r="AI100" s="4">
        <v>31154.322016931321</v>
      </c>
      <c r="AJ100" s="4">
        <v>32053.218794248722</v>
      </c>
      <c r="AK100" s="4">
        <v>26976.236568062319</v>
      </c>
      <c r="AL100" s="4">
        <v>27631.76253585847</v>
      </c>
      <c r="AM100" s="4">
        <v>28922</v>
      </c>
      <c r="AN100" s="4">
        <v>31181</v>
      </c>
      <c r="AO100" s="4">
        <v>31832</v>
      </c>
      <c r="AP100" s="4">
        <v>32327</v>
      </c>
      <c r="AQ100" s="4">
        <v>32290</v>
      </c>
      <c r="AR100" s="4">
        <v>34277</v>
      </c>
      <c r="AS100" s="4">
        <v>34744</v>
      </c>
      <c r="AT100" s="4">
        <v>35166</v>
      </c>
      <c r="AU100" s="4">
        <v>33544</v>
      </c>
      <c r="AV100" s="4">
        <v>34344</v>
      </c>
      <c r="AW100" s="4">
        <v>37369</v>
      </c>
      <c r="AX100" s="4">
        <v>37521</v>
      </c>
      <c r="AY100" s="64">
        <v>37571.945983436002</v>
      </c>
      <c r="AZ100" s="64">
        <v>40860.910762800399</v>
      </c>
      <c r="BA100" s="64">
        <v>42636.155520990702</v>
      </c>
      <c r="BB100" s="64">
        <v>44286.474699735802</v>
      </c>
      <c r="BC100" s="64">
        <v>40977.119942320598</v>
      </c>
      <c r="BD100" s="64">
        <v>42290.865706757097</v>
      </c>
      <c r="BE100" s="64">
        <v>41927.990417274297</v>
      </c>
      <c r="BF100" s="64">
        <v>40537.749908092701</v>
      </c>
      <c r="BG100" s="64">
        <v>40317</v>
      </c>
      <c r="BH100" s="64">
        <v>41338</v>
      </c>
      <c r="BI100" s="64">
        <v>41249</v>
      </c>
      <c r="BJ100" s="64">
        <v>39719</v>
      </c>
      <c r="BK100" s="64">
        <v>41345</v>
      </c>
    </row>
    <row r="101" spans="1:196" ht="13" x14ac:dyDescent="0.2">
      <c r="A101" s="3" t="s">
        <v>198</v>
      </c>
      <c r="B101" s="3" t="s">
        <v>198</v>
      </c>
      <c r="C101" s="14" t="s">
        <v>199</v>
      </c>
      <c r="D101" s="42">
        <v>1031777.4801885553</v>
      </c>
      <c r="E101" s="43">
        <v>1037820.9784132964</v>
      </c>
      <c r="F101" s="43">
        <v>982828.79520708276</v>
      </c>
      <c r="G101" s="43">
        <v>1005104.058467253</v>
      </c>
      <c r="H101" s="43">
        <v>1003632.3376820135</v>
      </c>
      <c r="I101" s="43">
        <v>1031141.458712993</v>
      </c>
      <c r="J101" s="43">
        <v>1005703.1549478946</v>
      </c>
      <c r="K101" s="43">
        <v>1024836.8639194483</v>
      </c>
      <c r="L101" s="43">
        <v>1037018.1390696048</v>
      </c>
      <c r="M101" s="43">
        <v>1026337.7327676588</v>
      </c>
      <c r="N101" s="43">
        <v>1007630.9379747829</v>
      </c>
      <c r="O101" s="43">
        <v>998473.20757870818</v>
      </c>
      <c r="P101" s="43">
        <v>994328.38196332066</v>
      </c>
      <c r="Q101" s="43">
        <v>1000082.6227134413</v>
      </c>
      <c r="R101" s="43">
        <v>991847.04741032352</v>
      </c>
      <c r="S101" s="4">
        <v>986569.40725230658</v>
      </c>
      <c r="T101" s="4">
        <v>997665.49515558744</v>
      </c>
      <c r="U101" s="4">
        <v>990408.82701107371</v>
      </c>
      <c r="V101" s="4">
        <v>993236.95233076287</v>
      </c>
      <c r="W101" s="4">
        <v>988082.82458997832</v>
      </c>
      <c r="X101" s="4">
        <v>983600.59838920191</v>
      </c>
      <c r="Y101" s="4">
        <v>1000684.2810672343</v>
      </c>
      <c r="Z101" s="4">
        <v>989788.94093583047</v>
      </c>
      <c r="AA101" s="4">
        <v>995999.27574844344</v>
      </c>
      <c r="AB101" s="4">
        <v>988735.13854955137</v>
      </c>
      <c r="AC101" s="4">
        <v>1012874.5913508845</v>
      </c>
      <c r="AD101" s="4">
        <v>982035.95685331128</v>
      </c>
      <c r="AE101" s="4">
        <v>976920.21392295428</v>
      </c>
      <c r="AF101" s="4">
        <v>974682.42061571963</v>
      </c>
      <c r="AG101" s="4">
        <v>1007351.1293925714</v>
      </c>
      <c r="AH101" s="4">
        <v>996662.57956966991</v>
      </c>
      <c r="AI101" s="4">
        <v>1003963.043046539</v>
      </c>
      <c r="AJ101" s="4">
        <v>1026740.796488606</v>
      </c>
      <c r="AK101" s="4">
        <v>1065088.729406181</v>
      </c>
      <c r="AL101" s="4">
        <v>1074974.0868917671</v>
      </c>
      <c r="AM101" s="4">
        <v>1054631</v>
      </c>
      <c r="AN101" s="4">
        <v>1053421</v>
      </c>
      <c r="AO101" s="4">
        <v>1075892</v>
      </c>
      <c r="AP101" s="4">
        <v>1061365</v>
      </c>
      <c r="AQ101" s="4">
        <v>1075805</v>
      </c>
      <c r="AR101" s="4">
        <v>1084936</v>
      </c>
      <c r="AS101" s="4">
        <v>1112765</v>
      </c>
      <c r="AT101" s="4">
        <v>1135054</v>
      </c>
      <c r="AU101" s="4">
        <v>1035795</v>
      </c>
      <c r="AV101" s="4">
        <v>1050574</v>
      </c>
      <c r="AW101" s="4">
        <v>1057936</v>
      </c>
      <c r="AX101" s="4">
        <v>1070557</v>
      </c>
      <c r="AY101" s="64">
        <v>1071168.6860006901</v>
      </c>
      <c r="AZ101" s="64">
        <v>1091343.0366547401</v>
      </c>
      <c r="BA101" s="64">
        <v>1112520.41752682</v>
      </c>
      <c r="BB101" s="64">
        <v>1091093.3083035999</v>
      </c>
      <c r="BC101" s="64">
        <v>1101669.4448842199</v>
      </c>
      <c r="BD101" s="64">
        <v>1125466.9500222499</v>
      </c>
      <c r="BE101" s="64">
        <v>1161024.39252395</v>
      </c>
      <c r="BF101" s="64">
        <v>1144438.65492292</v>
      </c>
      <c r="BG101" s="64">
        <v>1142351</v>
      </c>
      <c r="BH101" s="64">
        <v>1123229</v>
      </c>
      <c r="BI101" s="64">
        <v>1122194</v>
      </c>
      <c r="BJ101" s="64">
        <v>1116345</v>
      </c>
      <c r="BK101" s="64">
        <v>1104278</v>
      </c>
    </row>
    <row r="102" spans="1:196" s="2" customFormat="1" ht="10.5" x14ac:dyDescent="0.25">
      <c r="A102" s="29" t="s">
        <v>200</v>
      </c>
      <c r="B102" s="29" t="s">
        <v>200</v>
      </c>
      <c r="C102" s="2" t="s">
        <v>201</v>
      </c>
      <c r="D102" s="41">
        <f t="shared" ref="D102" si="21">D103+D110</f>
        <v>2210673.2382529601</v>
      </c>
      <c r="E102" s="41">
        <f t="shared" ref="E102" si="22">E103+E110</f>
        <v>2207452.2553315479</v>
      </c>
      <c r="F102" s="41">
        <f t="shared" ref="F102" si="23">F103+F110</f>
        <v>2214950.4823244619</v>
      </c>
      <c r="G102" s="41">
        <f t="shared" ref="G102" si="24">G103+G110</f>
        <v>2246675.7579607507</v>
      </c>
      <c r="H102" s="41">
        <f t="shared" ref="H102" si="25">H103+H110</f>
        <v>2260041.4578499934</v>
      </c>
      <c r="I102" s="41">
        <f t="shared" ref="I102" si="26">I103+I110</f>
        <v>2291163.955158941</v>
      </c>
      <c r="J102" s="41">
        <f t="shared" ref="J102" si="27">J103+J110</f>
        <v>2374057.8661247194</v>
      </c>
      <c r="K102" s="41">
        <f t="shared" ref="K102" si="28">K103+K110</f>
        <v>2355921.6336696646</v>
      </c>
      <c r="L102" s="41">
        <f t="shared" ref="L102" si="29">L103+L110</f>
        <v>2365212.2295669625</v>
      </c>
      <c r="M102" s="41">
        <f t="shared" ref="M102" si="30">M103+M110</f>
        <v>2358881.9249512306</v>
      </c>
      <c r="N102" s="41">
        <f t="shared" ref="N102" si="31">N103+N110</f>
        <v>2380221.204889561</v>
      </c>
      <c r="O102" s="41">
        <f t="shared" ref="O102" si="32">O103+O110</f>
        <v>2409543.3890425423</v>
      </c>
      <c r="P102" s="41">
        <f t="shared" ref="P102" si="33">P103+P110</f>
        <v>2433282.7000481952</v>
      </c>
      <c r="Q102" s="41">
        <f t="shared" ref="Q102" si="34">Q103+Q110</f>
        <v>2425726.9275815608</v>
      </c>
      <c r="R102" s="41">
        <f t="shared" ref="R102" si="35">R103+R110</f>
        <v>2463103.8089331491</v>
      </c>
      <c r="S102" s="41">
        <f t="shared" ref="S102" si="36">S103+S110</f>
        <v>2446764.1508699455</v>
      </c>
      <c r="T102" s="41">
        <f t="shared" ref="T102" si="37">T103+T110</f>
        <v>2461402.4988045525</v>
      </c>
      <c r="U102" s="41">
        <f t="shared" ref="U102" si="38">U103+U110</f>
        <v>2478730.4880440193</v>
      </c>
      <c r="V102" s="41">
        <f t="shared" ref="V102" si="39">V103+V110</f>
        <v>2530408.874544064</v>
      </c>
      <c r="W102" s="41">
        <f t="shared" ref="W102" si="40">W103+W110</f>
        <v>2715462.9054515166</v>
      </c>
      <c r="X102" s="41">
        <f t="shared" ref="X102" si="41">X103+X110</f>
        <v>2546762.327245445</v>
      </c>
      <c r="Y102" s="41">
        <f t="shared" ref="Y102" si="42">Y103+Y110</f>
        <v>2553888.1080014966</v>
      </c>
      <c r="Z102" s="41">
        <f t="shared" ref="Z102" si="43">Z103+Z110</f>
        <v>2538356.6473651836</v>
      </c>
      <c r="AA102" s="41">
        <f t="shared" ref="AA102" si="44">AA103+AA110</f>
        <v>2544948.3786320286</v>
      </c>
      <c r="AB102" s="41">
        <f t="shared" ref="AB102" si="45">AB103+AB110</f>
        <v>2565965.8187703434</v>
      </c>
      <c r="AC102" s="41">
        <f t="shared" ref="AC102" si="46">AC103+AC110</f>
        <v>2595431.8294763286</v>
      </c>
      <c r="AD102" s="41">
        <f t="shared" ref="AD102" si="47">AD103+AD110</f>
        <v>2659029.5217291764</v>
      </c>
      <c r="AE102" s="41">
        <f t="shared" ref="AE102" si="48">AE103+AE110</f>
        <v>2613694.4461465152</v>
      </c>
      <c r="AF102" s="41">
        <f t="shared" ref="AF102" si="49">AF103+AF110</f>
        <v>2698041.5915469048</v>
      </c>
      <c r="AG102" s="41">
        <f t="shared" ref="AG102" si="50">AG103+AG110</f>
        <v>2618634.7094681123</v>
      </c>
      <c r="AH102" s="41">
        <f t="shared" ref="AH102" si="51">AH103+AH110</f>
        <v>2610498.7429346405</v>
      </c>
      <c r="AI102" s="41">
        <f t="shared" ref="AI102" si="52">AI103+AI110</f>
        <v>2620868.1584602147</v>
      </c>
      <c r="AJ102" s="41">
        <f t="shared" ref="AJ102" si="53">AJ103+AJ110</f>
        <v>2632320.4922802714</v>
      </c>
      <c r="AK102" s="41">
        <f t="shared" ref="AK102" si="54">AK103+AK110</f>
        <v>2661398.6673336783</v>
      </c>
      <c r="AL102" s="41">
        <f t="shared" ref="AL102" si="55">AL103+AL110</f>
        <v>2750699.0249936571</v>
      </c>
      <c r="AM102" s="41">
        <f t="shared" ref="AM102" si="56">AM103+AM110</f>
        <v>2686853</v>
      </c>
      <c r="AN102" s="41">
        <f t="shared" ref="AN102" si="57">AN103+AN110</f>
        <v>2696953</v>
      </c>
      <c r="AO102" s="41">
        <f t="shared" ref="AO102" si="58">AO103+AO110</f>
        <v>2711418</v>
      </c>
      <c r="AP102" s="41">
        <f t="shared" ref="AP102" si="59">AP103+AP110</f>
        <v>2736317</v>
      </c>
      <c r="AQ102" s="41">
        <f t="shared" ref="AQ102" si="60">AQ103+AQ110</f>
        <v>2780812</v>
      </c>
      <c r="AR102" s="41">
        <f t="shared" ref="AR102" si="61">AR103+AR110</f>
        <v>2782145</v>
      </c>
      <c r="AS102" s="41">
        <f t="shared" ref="AS102" si="62">AS103+AS110</f>
        <v>2792710</v>
      </c>
      <c r="AT102" s="41">
        <f t="shared" ref="AT102" si="63">AT103+AT110</f>
        <v>2814310</v>
      </c>
      <c r="AU102" s="41">
        <f t="shared" ref="AU102" si="64">AU103+AU110</f>
        <v>2711540</v>
      </c>
      <c r="AV102" s="41">
        <f t="shared" ref="AV102" si="65">AV103+AV110</f>
        <v>2742048</v>
      </c>
      <c r="AW102" s="41">
        <f t="shared" ref="AW102" si="66">AW103+AW110</f>
        <v>2807580</v>
      </c>
      <c r="AX102" s="41">
        <f t="shared" ref="AX102" si="67">AX103+AX110</f>
        <v>2856361</v>
      </c>
      <c r="AY102" s="41">
        <f t="shared" ref="AY102" si="68">AY103+AY110</f>
        <v>2798125.5024211714</v>
      </c>
      <c r="AZ102" s="41">
        <f t="shared" ref="AZ102" si="69">AZ103+AZ110</f>
        <v>2866641.7178164008</v>
      </c>
      <c r="BA102" s="41">
        <f t="shared" ref="BA102" si="70">BA103+BA110</f>
        <v>2931810.5139499307</v>
      </c>
      <c r="BB102" s="41">
        <f t="shared" ref="BB102" si="71">BB103+BB110</f>
        <v>3006343.6375660081</v>
      </c>
      <c r="BC102" s="41">
        <f t="shared" ref="BC102" si="72">BC103+BC110</f>
        <v>2916153.7633304857</v>
      </c>
      <c r="BD102" s="41">
        <f t="shared" ref="BD102" si="73">BD103+BD110</f>
        <v>2856878.2091953987</v>
      </c>
      <c r="BE102" s="41">
        <f t="shared" ref="BE102" si="74">BE103+BE110</f>
        <v>2866633.4356703637</v>
      </c>
      <c r="BF102" s="41">
        <f t="shared" ref="BF102" si="75">BF103+BF110</f>
        <v>2988220.6352964086</v>
      </c>
      <c r="BG102" s="41">
        <f t="shared" ref="BG102" si="76">BG103+BG110</f>
        <v>3119325</v>
      </c>
      <c r="BH102" s="41">
        <f t="shared" ref="BH102" si="77">BH103+BH110</f>
        <v>3159578</v>
      </c>
      <c r="BI102" s="41">
        <f t="shared" ref="BI102" si="78">BI103+BI110</f>
        <v>2946179</v>
      </c>
      <c r="BJ102" s="41">
        <v>2928503</v>
      </c>
      <c r="BK102" s="41">
        <v>3021246</v>
      </c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</row>
    <row r="103" spans="1:196" ht="10.5" x14ac:dyDescent="0.25">
      <c r="A103" s="30" t="s">
        <v>202</v>
      </c>
      <c r="B103" s="30" t="s">
        <v>202</v>
      </c>
      <c r="C103" s="24" t="s">
        <v>203</v>
      </c>
      <c r="D103" s="66">
        <f>SUM(D104:D109)</f>
        <v>1781091.835804733</v>
      </c>
      <c r="E103" s="66">
        <f t="shared" ref="E103:BI103" si="79">SUM(E104:E109)</f>
        <v>1780553.4476423974</v>
      </c>
      <c r="F103" s="66">
        <f t="shared" si="79"/>
        <v>1790576.764208894</v>
      </c>
      <c r="G103" s="66">
        <f t="shared" si="79"/>
        <v>1816509.4637826115</v>
      </c>
      <c r="H103" s="66">
        <f t="shared" si="79"/>
        <v>1828245.559449251</v>
      </c>
      <c r="I103" s="66">
        <f t="shared" si="79"/>
        <v>1847074.7413646968</v>
      </c>
      <c r="J103" s="66">
        <f t="shared" si="79"/>
        <v>1924268.7123633944</v>
      </c>
      <c r="K103" s="66">
        <f t="shared" si="79"/>
        <v>1903542.0726128279</v>
      </c>
      <c r="L103" s="66">
        <f t="shared" si="79"/>
        <v>1913485.9368724881</v>
      </c>
      <c r="M103" s="66">
        <f t="shared" si="79"/>
        <v>1906053.1156756235</v>
      </c>
      <c r="N103" s="66">
        <f t="shared" si="79"/>
        <v>1918850.3295461738</v>
      </c>
      <c r="O103" s="66">
        <f t="shared" si="79"/>
        <v>1943360.1096181448</v>
      </c>
      <c r="P103" s="66">
        <f t="shared" si="79"/>
        <v>1962406.1273096122</v>
      </c>
      <c r="Q103" s="66">
        <f t="shared" si="79"/>
        <v>1948933.5147931715</v>
      </c>
      <c r="R103" s="66">
        <f t="shared" si="79"/>
        <v>1986618.799845024</v>
      </c>
      <c r="S103" s="66">
        <f t="shared" si="79"/>
        <v>1973835.1512928081</v>
      </c>
      <c r="T103" s="66">
        <f t="shared" si="79"/>
        <v>1986146.8055633956</v>
      </c>
      <c r="U103" s="66">
        <f t="shared" si="79"/>
        <v>1999716.5358176245</v>
      </c>
      <c r="V103" s="66">
        <f t="shared" si="79"/>
        <v>2045865.9575692243</v>
      </c>
      <c r="W103" s="66">
        <f t="shared" si="79"/>
        <v>2230395.7219388913</v>
      </c>
      <c r="X103" s="66">
        <f t="shared" si="79"/>
        <v>2058154.7287081704</v>
      </c>
      <c r="Y103" s="66">
        <f t="shared" si="79"/>
        <v>2069751.0348082192</v>
      </c>
      <c r="Z103" s="66">
        <f t="shared" si="79"/>
        <v>2050744.6279536518</v>
      </c>
      <c r="AA103" s="66">
        <f t="shared" si="79"/>
        <v>2060842.7563310023</v>
      </c>
      <c r="AB103" s="66">
        <f t="shared" si="79"/>
        <v>2066120.0204409289</v>
      </c>
      <c r="AC103" s="66">
        <f t="shared" si="79"/>
        <v>2077881.3136599199</v>
      </c>
      <c r="AD103" s="66">
        <f t="shared" si="79"/>
        <v>2124894.9489985043</v>
      </c>
      <c r="AE103" s="66">
        <f t="shared" si="79"/>
        <v>2079219.8378237418</v>
      </c>
      <c r="AF103" s="66">
        <f t="shared" si="79"/>
        <v>2149599.6216717032</v>
      </c>
      <c r="AG103" s="66">
        <f t="shared" si="79"/>
        <v>2056697.3183731711</v>
      </c>
      <c r="AH103" s="66">
        <f t="shared" si="79"/>
        <v>2047842.5799772635</v>
      </c>
      <c r="AI103" s="66">
        <f t="shared" si="79"/>
        <v>2037886.0664507914</v>
      </c>
      <c r="AJ103" s="66">
        <f t="shared" si="79"/>
        <v>2033508.6907439334</v>
      </c>
      <c r="AK103" s="66">
        <f t="shared" si="79"/>
        <v>2046549.7571084183</v>
      </c>
      <c r="AL103" s="66">
        <f t="shared" si="79"/>
        <v>2115627.5077601294</v>
      </c>
      <c r="AM103" s="66">
        <f t="shared" si="79"/>
        <v>2048505</v>
      </c>
      <c r="AN103" s="66">
        <f t="shared" si="79"/>
        <v>2052203</v>
      </c>
      <c r="AO103" s="66">
        <f t="shared" si="79"/>
        <v>2055606</v>
      </c>
      <c r="AP103" s="66">
        <f t="shared" si="79"/>
        <v>2070775</v>
      </c>
      <c r="AQ103" s="66">
        <f t="shared" si="79"/>
        <v>2109238</v>
      </c>
      <c r="AR103" s="66">
        <f t="shared" si="79"/>
        <v>2108313</v>
      </c>
      <c r="AS103" s="66">
        <f t="shared" si="79"/>
        <v>2107752</v>
      </c>
      <c r="AT103" s="66">
        <f t="shared" si="79"/>
        <v>2123346</v>
      </c>
      <c r="AU103" s="66">
        <f t="shared" si="79"/>
        <v>2077164</v>
      </c>
      <c r="AV103" s="66">
        <f t="shared" si="79"/>
        <v>2098848</v>
      </c>
      <c r="AW103" s="66">
        <f t="shared" si="79"/>
        <v>2154441</v>
      </c>
      <c r="AX103" s="66">
        <f t="shared" si="79"/>
        <v>2198646</v>
      </c>
      <c r="AY103" s="66">
        <f t="shared" si="79"/>
        <v>2131720.2696863012</v>
      </c>
      <c r="AZ103" s="66">
        <f t="shared" si="79"/>
        <v>2186316.3021576097</v>
      </c>
      <c r="BA103" s="66">
        <f t="shared" si="79"/>
        <v>2230455.9537335909</v>
      </c>
      <c r="BB103" s="66">
        <f t="shared" si="79"/>
        <v>2299223.677077312</v>
      </c>
      <c r="BC103" s="66">
        <f t="shared" si="79"/>
        <v>2203833.3582222709</v>
      </c>
      <c r="BD103" s="66">
        <f t="shared" si="79"/>
        <v>2130577.2254033843</v>
      </c>
      <c r="BE103" s="66">
        <f t="shared" si="79"/>
        <v>2129950.6831528288</v>
      </c>
      <c r="BF103" s="66">
        <f t="shared" si="79"/>
        <v>2238106.1218628008</v>
      </c>
      <c r="BG103" s="66">
        <f t="shared" si="79"/>
        <v>2373237</v>
      </c>
      <c r="BH103" s="66">
        <f t="shared" si="79"/>
        <v>2411093</v>
      </c>
      <c r="BI103" s="66">
        <f t="shared" si="79"/>
        <v>2205411</v>
      </c>
      <c r="BJ103" s="66">
        <v>2188224</v>
      </c>
      <c r="BK103" s="66">
        <v>2293428</v>
      </c>
    </row>
    <row r="104" spans="1:196" ht="13" x14ac:dyDescent="0.2">
      <c r="A104" s="8" t="s">
        <v>204</v>
      </c>
      <c r="B104" s="8" t="s">
        <v>204</v>
      </c>
      <c r="C104" s="14" t="s">
        <v>205</v>
      </c>
      <c r="D104" s="42">
        <v>412995.10636673152</v>
      </c>
      <c r="E104" s="43">
        <v>414133.18008309917</v>
      </c>
      <c r="F104" s="43">
        <v>410033.44539203023</v>
      </c>
      <c r="G104" s="43">
        <v>418337.11951246765</v>
      </c>
      <c r="H104" s="43">
        <v>416131.30636348762</v>
      </c>
      <c r="I104" s="43">
        <v>417183.27704854985</v>
      </c>
      <c r="J104" s="43">
        <v>427238.31811153929</v>
      </c>
      <c r="K104" s="43">
        <v>431906.68699103151</v>
      </c>
      <c r="L104" s="43">
        <v>440705.39188941394</v>
      </c>
      <c r="M104" s="43">
        <v>438996.34512194333</v>
      </c>
      <c r="N104" s="43">
        <v>443129.42976631882</v>
      </c>
      <c r="O104" s="43">
        <v>451278.7083691071</v>
      </c>
      <c r="P104" s="43">
        <v>453908.77820094867</v>
      </c>
      <c r="Q104" s="43">
        <v>448396.39980982925</v>
      </c>
      <c r="R104" s="43">
        <v>454659.65746387013</v>
      </c>
      <c r="S104" s="4">
        <v>452164.19174255122</v>
      </c>
      <c r="T104" s="4">
        <v>451608.21946039383</v>
      </c>
      <c r="U104" s="4">
        <v>453306.98342550779</v>
      </c>
      <c r="V104" s="4">
        <v>454241.77668074815</v>
      </c>
      <c r="W104" s="4">
        <v>455891.27795822878</v>
      </c>
      <c r="X104" s="4">
        <v>454810.02209439198</v>
      </c>
      <c r="Y104" s="4">
        <v>450934.86131568876</v>
      </c>
      <c r="Z104" s="4">
        <v>448686.38539339852</v>
      </c>
      <c r="AA104" s="4">
        <v>473701</v>
      </c>
      <c r="AB104" s="4">
        <v>487073</v>
      </c>
      <c r="AC104" s="4">
        <v>481428</v>
      </c>
      <c r="AD104" s="4">
        <v>486375</v>
      </c>
      <c r="AE104" s="4">
        <v>482090.67517920578</v>
      </c>
      <c r="AF104" s="4">
        <v>483502.15758732724</v>
      </c>
      <c r="AG104" s="4">
        <v>481164.80865750514</v>
      </c>
      <c r="AH104" s="4">
        <v>482881.512320004</v>
      </c>
      <c r="AI104" s="4">
        <v>475141.764252336</v>
      </c>
      <c r="AJ104" s="4">
        <v>470968.1246007671</v>
      </c>
      <c r="AK104" s="4">
        <v>467314.2014735344</v>
      </c>
      <c r="AL104" s="4">
        <v>466971.15459306387</v>
      </c>
      <c r="AM104" s="4">
        <v>466801</v>
      </c>
      <c r="AN104" s="4">
        <v>464220</v>
      </c>
      <c r="AO104" s="4">
        <v>461846</v>
      </c>
      <c r="AP104" s="4">
        <v>467313</v>
      </c>
      <c r="AQ104" s="4">
        <v>463774</v>
      </c>
      <c r="AR104" s="4">
        <v>461649</v>
      </c>
      <c r="AS104" s="4">
        <v>459604</v>
      </c>
      <c r="AT104" s="4">
        <v>462293</v>
      </c>
      <c r="AU104" s="4">
        <v>457420</v>
      </c>
      <c r="AV104" s="4">
        <v>455327</v>
      </c>
      <c r="AW104" s="4">
        <v>453525</v>
      </c>
      <c r="AX104" s="4">
        <v>453295</v>
      </c>
      <c r="AY104" s="64">
        <v>450516.40771849803</v>
      </c>
      <c r="AZ104" s="64">
        <v>452341.03072466102</v>
      </c>
      <c r="BA104" s="64">
        <v>447584.47686911101</v>
      </c>
      <c r="BB104" s="64">
        <v>549923.30398640898</v>
      </c>
      <c r="BC104" s="64">
        <v>456782.36194300198</v>
      </c>
      <c r="BD104" s="64">
        <v>458451.48087194603</v>
      </c>
      <c r="BE104" s="64">
        <v>456358.56477437599</v>
      </c>
      <c r="BF104" s="64">
        <v>458110.31098647497</v>
      </c>
      <c r="BG104" s="64">
        <v>454312</v>
      </c>
      <c r="BH104" s="64">
        <v>456992</v>
      </c>
      <c r="BI104" s="64">
        <v>454425</v>
      </c>
      <c r="BJ104" s="64">
        <v>458121</v>
      </c>
      <c r="BK104" s="64">
        <v>458721</v>
      </c>
    </row>
    <row r="105" spans="1:196" ht="13" x14ac:dyDescent="0.2">
      <c r="A105" s="8" t="s">
        <v>206</v>
      </c>
      <c r="B105" s="8" t="s">
        <v>206</v>
      </c>
      <c r="C105" s="14" t="s">
        <v>207</v>
      </c>
      <c r="D105" s="42">
        <v>993491</v>
      </c>
      <c r="E105" s="43">
        <v>1002378</v>
      </c>
      <c r="F105" s="43">
        <v>1006793</v>
      </c>
      <c r="G105" s="43">
        <v>1018072</v>
      </c>
      <c r="H105" s="43">
        <v>1028179</v>
      </c>
      <c r="I105" s="43">
        <v>1043172</v>
      </c>
      <c r="J105" s="43">
        <v>1047990</v>
      </c>
      <c r="K105" s="43">
        <v>1066670</v>
      </c>
      <c r="L105" s="43">
        <v>1072014</v>
      </c>
      <c r="M105" s="43">
        <v>1074837</v>
      </c>
      <c r="N105" s="43">
        <v>1075515</v>
      </c>
      <c r="O105" s="43">
        <v>1086937</v>
      </c>
      <c r="P105" s="43">
        <v>1097204</v>
      </c>
      <c r="Q105" s="43">
        <v>1087444</v>
      </c>
      <c r="R105" s="43">
        <v>1084197</v>
      </c>
      <c r="S105" s="4">
        <v>1093170</v>
      </c>
      <c r="T105" s="4">
        <v>1098666</v>
      </c>
      <c r="U105" s="4">
        <v>1100592</v>
      </c>
      <c r="V105" s="4">
        <v>1116404</v>
      </c>
      <c r="W105" s="4">
        <v>1118748</v>
      </c>
      <c r="X105" s="4">
        <v>1120207</v>
      </c>
      <c r="Y105" s="4">
        <v>1121249</v>
      </c>
      <c r="Z105" s="4">
        <v>1104058</v>
      </c>
      <c r="AA105" s="4">
        <v>1085872</v>
      </c>
      <c r="AB105" s="4">
        <v>1080560</v>
      </c>
      <c r="AC105" s="4">
        <v>1084371</v>
      </c>
      <c r="AD105" s="4">
        <v>1073634</v>
      </c>
      <c r="AE105" s="4">
        <v>1071815.0544763266</v>
      </c>
      <c r="AF105" s="4">
        <v>1071059.8154389595</v>
      </c>
      <c r="AG105" s="4">
        <v>1062842.0450974749</v>
      </c>
      <c r="AH105" s="4">
        <v>1053339.5635200148</v>
      </c>
      <c r="AI105" s="4">
        <v>1035957</v>
      </c>
      <c r="AJ105" s="4">
        <v>1035990</v>
      </c>
      <c r="AK105" s="4">
        <v>1050310</v>
      </c>
      <c r="AL105" s="4">
        <v>1047750</v>
      </c>
      <c r="AM105" s="4">
        <v>1037790</v>
      </c>
      <c r="AN105" s="4">
        <v>1041711</v>
      </c>
      <c r="AO105" s="4">
        <v>1047032</v>
      </c>
      <c r="AP105" s="4">
        <v>1048246</v>
      </c>
      <c r="AQ105" s="4">
        <v>1060147</v>
      </c>
      <c r="AR105" s="4">
        <v>1086048</v>
      </c>
      <c r="AS105" s="4">
        <v>1086870</v>
      </c>
      <c r="AT105" s="4">
        <v>1092259</v>
      </c>
      <c r="AU105" s="4">
        <v>1072827</v>
      </c>
      <c r="AV105" s="4">
        <v>1106558</v>
      </c>
      <c r="AW105" s="4">
        <v>1146132</v>
      </c>
      <c r="AX105" s="4">
        <v>1202790</v>
      </c>
      <c r="AY105" s="64">
        <v>1126201</v>
      </c>
      <c r="AZ105" s="64">
        <v>1158145</v>
      </c>
      <c r="BA105" s="64">
        <v>1208052</v>
      </c>
      <c r="BB105" s="64">
        <v>1205658</v>
      </c>
      <c r="BC105" s="64">
        <v>1202096</v>
      </c>
      <c r="BD105" s="64">
        <v>1131895</v>
      </c>
      <c r="BE105" s="64">
        <v>1133514</v>
      </c>
      <c r="BF105" s="64">
        <v>1241631</v>
      </c>
      <c r="BG105" s="64">
        <v>1357745</v>
      </c>
      <c r="BH105" s="64">
        <v>1393575</v>
      </c>
      <c r="BI105" s="64">
        <v>1185837</v>
      </c>
      <c r="BJ105" s="64">
        <v>1166505</v>
      </c>
      <c r="BK105" s="64">
        <v>1173292</v>
      </c>
    </row>
    <row r="106" spans="1:196" ht="13" x14ac:dyDescent="0.2">
      <c r="A106" s="8" t="s">
        <v>208</v>
      </c>
      <c r="B106" s="8" t="s">
        <v>208</v>
      </c>
      <c r="C106" s="14" t="s">
        <v>209</v>
      </c>
      <c r="D106" s="42">
        <v>139121.6889897853</v>
      </c>
      <c r="E106" s="43">
        <v>127627.16269884352</v>
      </c>
      <c r="F106" s="43">
        <v>133547.01491439765</v>
      </c>
      <c r="G106" s="43">
        <v>136524.76506946256</v>
      </c>
      <c r="H106" s="43">
        <v>139995.505779384</v>
      </c>
      <c r="I106" s="43">
        <v>139408.30662987145</v>
      </c>
      <c r="J106" s="43">
        <v>199192.81468140375</v>
      </c>
      <c r="K106" s="43">
        <v>149588.00960020721</v>
      </c>
      <c r="L106" s="43">
        <v>146232.97038429324</v>
      </c>
      <c r="M106" s="43">
        <v>137010.82312208106</v>
      </c>
      <c r="N106" s="43">
        <v>144076.52736528413</v>
      </c>
      <c r="O106" s="43">
        <v>147644.51044862004</v>
      </c>
      <c r="P106" s="43">
        <v>150270.54340563226</v>
      </c>
      <c r="Q106" s="43">
        <v>143286.35269161174</v>
      </c>
      <c r="R106" s="43">
        <v>178028.91198154126</v>
      </c>
      <c r="S106" s="4">
        <v>62433.465964807088</v>
      </c>
      <c r="T106" s="4">
        <v>66584.344308424887</v>
      </c>
      <c r="U106" s="4">
        <v>81063.727157162881</v>
      </c>
      <c r="V106" s="4">
        <v>76527.978866647391</v>
      </c>
      <c r="W106" s="4">
        <v>252538.65426164638</v>
      </c>
      <c r="X106" s="4">
        <v>82618.88740006664</v>
      </c>
      <c r="Y106" s="4">
        <v>94650.483102575978</v>
      </c>
      <c r="Z106" s="4">
        <v>92714.231479877504</v>
      </c>
      <c r="AA106" s="4">
        <v>91567.453257103247</v>
      </c>
      <c r="AB106" s="4">
        <v>91589.906732006726</v>
      </c>
      <c r="AC106" s="4">
        <v>100542.49303534304</v>
      </c>
      <c r="AD106" s="4">
        <v>153441.03807543806</v>
      </c>
      <c r="AE106" s="4">
        <v>101451.59870482776</v>
      </c>
      <c r="AF106" s="4">
        <v>175152.35228893586</v>
      </c>
      <c r="AG106" s="4">
        <v>94927.38406438379</v>
      </c>
      <c r="AH106" s="4">
        <v>96677.139616237531</v>
      </c>
      <c r="AI106" s="4">
        <v>98967.917957368292</v>
      </c>
      <c r="AJ106" s="4">
        <v>97905.335196974222</v>
      </c>
      <c r="AK106" s="4">
        <v>99555.450849210421</v>
      </c>
      <c r="AL106" s="4">
        <v>168847.24772995722</v>
      </c>
      <c r="AM106" s="4">
        <v>101861</v>
      </c>
      <c r="AN106" s="4">
        <v>103206</v>
      </c>
      <c r="AO106" s="4">
        <v>103548</v>
      </c>
      <c r="AP106" s="4">
        <v>108893</v>
      </c>
      <c r="AQ106" s="4">
        <v>124937</v>
      </c>
      <c r="AR106" s="4">
        <v>101818</v>
      </c>
      <c r="AS106" s="4">
        <v>99882</v>
      </c>
      <c r="AT106" s="4">
        <v>100108</v>
      </c>
      <c r="AU106" s="4">
        <v>98417</v>
      </c>
      <c r="AV106" s="4">
        <v>98894</v>
      </c>
      <c r="AW106" s="4">
        <v>100923</v>
      </c>
      <c r="AX106" s="4">
        <v>99472</v>
      </c>
      <c r="AY106" s="64">
        <v>104481.345379305</v>
      </c>
      <c r="AZ106" s="64">
        <v>122577.417210966</v>
      </c>
      <c r="BA106" s="64">
        <v>118318.13594774</v>
      </c>
      <c r="BB106" s="64">
        <v>88934.564076999202</v>
      </c>
      <c r="BC106" s="64">
        <v>85385.699614837096</v>
      </c>
      <c r="BD106" s="64">
        <v>83056.139327229102</v>
      </c>
      <c r="BE106" s="64">
        <v>79297.643117576794</v>
      </c>
      <c r="BF106" s="64">
        <v>75610.589762068805</v>
      </c>
      <c r="BG106" s="64">
        <v>76483</v>
      </c>
      <c r="BH106" s="64">
        <v>81526</v>
      </c>
      <c r="BI106" s="64">
        <v>85106</v>
      </c>
      <c r="BJ106" s="64">
        <v>81279</v>
      </c>
      <c r="BK106" s="64">
        <v>171875</v>
      </c>
    </row>
    <row r="107" spans="1:196" s="9" customFormat="1" ht="13" x14ac:dyDescent="0.25">
      <c r="A107" s="8" t="s">
        <v>210</v>
      </c>
      <c r="B107" s="8" t="s">
        <v>210</v>
      </c>
      <c r="C107" s="14" t="s">
        <v>211</v>
      </c>
      <c r="D107" s="42">
        <v>235484.04044821628</v>
      </c>
      <c r="E107" s="43">
        <v>236415.10486045465</v>
      </c>
      <c r="F107" s="43">
        <v>240203.303902466</v>
      </c>
      <c r="G107" s="43">
        <v>243575.57920068124</v>
      </c>
      <c r="H107" s="43">
        <v>243939.74730637949</v>
      </c>
      <c r="I107" s="43">
        <v>247311.15768627537</v>
      </c>
      <c r="J107" s="43">
        <v>249847.57957045126</v>
      </c>
      <c r="K107" s="43">
        <v>255377.37602158912</v>
      </c>
      <c r="L107" s="43">
        <v>254533.57459878101</v>
      </c>
      <c r="M107" s="43">
        <v>255208.94743159914</v>
      </c>
      <c r="N107" s="43">
        <v>256129.372414571</v>
      </c>
      <c r="O107" s="43">
        <v>257499.89080041781</v>
      </c>
      <c r="P107" s="43">
        <v>261022.80570303128</v>
      </c>
      <c r="Q107" s="43">
        <v>269806.76229173061</v>
      </c>
      <c r="R107" s="43">
        <v>269733.23039961292</v>
      </c>
      <c r="S107" s="4">
        <v>273039.87068832858</v>
      </c>
      <c r="T107" s="4">
        <v>276109.90962273482</v>
      </c>
      <c r="U107" s="4">
        <v>284350.11837445735</v>
      </c>
      <c r="V107" s="4">
        <v>312326.7719344442</v>
      </c>
      <c r="W107" s="4">
        <v>310366.25977147801</v>
      </c>
      <c r="X107" s="4">
        <v>305092.12033144169</v>
      </c>
      <c r="Y107" s="4">
        <v>316058.90827986278</v>
      </c>
      <c r="Z107" s="4">
        <v>313886.58287663135</v>
      </c>
      <c r="AA107" s="4">
        <v>313059.30307389906</v>
      </c>
      <c r="AB107" s="4">
        <v>307278.11370892217</v>
      </c>
      <c r="AC107" s="4">
        <v>320235.820624577</v>
      </c>
      <c r="AD107" s="4">
        <v>317209.91092306603</v>
      </c>
      <c r="AE107" s="4">
        <v>323733.50946338166</v>
      </c>
      <c r="AF107" s="4">
        <v>313023.29635648069</v>
      </c>
      <c r="AG107" s="4">
        <v>321676.08055380743</v>
      </c>
      <c r="AH107" s="4">
        <v>314489.36452100734</v>
      </c>
      <c r="AI107" s="4">
        <v>319923.38424108707</v>
      </c>
      <c r="AJ107" s="4">
        <v>313962.23094619205</v>
      </c>
      <c r="AK107" s="4">
        <v>321913.10478567349</v>
      </c>
      <c r="AL107" s="4">
        <v>321656.10543710843</v>
      </c>
      <c r="AM107" s="4">
        <v>325614</v>
      </c>
      <c r="AN107" s="4">
        <v>324662</v>
      </c>
      <c r="AO107" s="4">
        <v>334418</v>
      </c>
      <c r="AP107" s="4">
        <v>334976</v>
      </c>
      <c r="AQ107" s="4">
        <v>341671</v>
      </c>
      <c r="AR107" s="4">
        <v>335087</v>
      </c>
      <c r="AS107" s="4">
        <v>349434</v>
      </c>
      <c r="AT107" s="4">
        <v>354778</v>
      </c>
      <c r="AU107" s="4">
        <v>338386</v>
      </c>
      <c r="AV107" s="4">
        <v>326380</v>
      </c>
      <c r="AW107" s="4">
        <v>342509</v>
      </c>
      <c r="AX107" s="4">
        <v>338085</v>
      </c>
      <c r="AY107" s="64">
        <v>337269.51658849802</v>
      </c>
      <c r="AZ107" s="64">
        <v>337167.854221983</v>
      </c>
      <c r="BA107" s="64">
        <v>346036.34091674001</v>
      </c>
      <c r="BB107" s="64">
        <v>345603.80901390401</v>
      </c>
      <c r="BC107" s="64">
        <v>340398.29666443198</v>
      </c>
      <c r="BD107" s="64">
        <v>333718.60520420899</v>
      </c>
      <c r="BE107" s="64">
        <v>348166.475260876</v>
      </c>
      <c r="BF107" s="64">
        <v>351484.221114257</v>
      </c>
      <c r="BG107" s="64">
        <v>343082</v>
      </c>
      <c r="BH107" s="64">
        <v>331283</v>
      </c>
      <c r="BI107" s="64">
        <v>346767</v>
      </c>
      <c r="BJ107" s="64">
        <v>346575</v>
      </c>
      <c r="BK107" s="64">
        <v>344880</v>
      </c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196" s="9" customFormat="1" ht="13" x14ac:dyDescent="0.25">
      <c r="A108" s="8"/>
      <c r="B108" s="8" t="s">
        <v>286</v>
      </c>
      <c r="C108" s="14">
        <v>92004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64">
        <v>20183</v>
      </c>
      <c r="BH108" s="64">
        <v>20674</v>
      </c>
      <c r="BI108" s="64">
        <v>20985</v>
      </c>
      <c r="BJ108" s="64">
        <v>21714</v>
      </c>
      <c r="BK108" s="64">
        <v>21916</v>
      </c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</row>
    <row r="109" spans="1:196" s="9" customFormat="1" ht="13" x14ac:dyDescent="0.25">
      <c r="A109" s="8" t="s">
        <v>212</v>
      </c>
      <c r="B109" s="8" t="s">
        <v>212</v>
      </c>
      <c r="C109" s="14">
        <v>92005</v>
      </c>
      <c r="D109" s="54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4">
        <v>93027.622897121095</v>
      </c>
      <c r="T109" s="4">
        <v>93178.332171841917</v>
      </c>
      <c r="U109" s="4">
        <v>80403.706860496488</v>
      </c>
      <c r="V109" s="4">
        <v>86365.430087384273</v>
      </c>
      <c r="W109" s="4">
        <v>92851.529947538293</v>
      </c>
      <c r="X109" s="4">
        <v>95426.698882269906</v>
      </c>
      <c r="Y109" s="4">
        <v>86857.782110091735</v>
      </c>
      <c r="Z109" s="4">
        <v>91399.428203744435</v>
      </c>
      <c r="AA109" s="4">
        <v>96643</v>
      </c>
      <c r="AB109" s="4">
        <v>99619</v>
      </c>
      <c r="AC109" s="4">
        <v>91304</v>
      </c>
      <c r="AD109" s="4">
        <v>94235</v>
      </c>
      <c r="AE109" s="4">
        <v>100129</v>
      </c>
      <c r="AF109" s="4">
        <v>106862</v>
      </c>
      <c r="AG109" s="4">
        <v>96087</v>
      </c>
      <c r="AH109" s="4">
        <v>100455</v>
      </c>
      <c r="AI109" s="4">
        <v>107896</v>
      </c>
      <c r="AJ109" s="4">
        <v>114683</v>
      </c>
      <c r="AK109" s="4">
        <v>107457</v>
      </c>
      <c r="AL109" s="4">
        <v>110403</v>
      </c>
      <c r="AM109" s="4">
        <v>116439</v>
      </c>
      <c r="AN109" s="4">
        <v>118404</v>
      </c>
      <c r="AO109" s="4">
        <v>108762</v>
      </c>
      <c r="AP109" s="4">
        <v>111347</v>
      </c>
      <c r="AQ109" s="4">
        <v>118709</v>
      </c>
      <c r="AR109" s="4">
        <v>123711</v>
      </c>
      <c r="AS109" s="4">
        <v>111962</v>
      </c>
      <c r="AT109" s="4">
        <v>113908</v>
      </c>
      <c r="AU109" s="4">
        <v>110114</v>
      </c>
      <c r="AV109" s="4">
        <v>111689</v>
      </c>
      <c r="AW109" s="4">
        <v>111352</v>
      </c>
      <c r="AX109" s="4">
        <v>105004</v>
      </c>
      <c r="AY109" s="64">
        <v>113252</v>
      </c>
      <c r="AZ109" s="64">
        <v>116085</v>
      </c>
      <c r="BA109" s="64">
        <v>110465</v>
      </c>
      <c r="BB109" s="64">
        <v>109104</v>
      </c>
      <c r="BC109" s="64">
        <v>119171</v>
      </c>
      <c r="BD109" s="64">
        <v>123456</v>
      </c>
      <c r="BE109" s="64">
        <v>112614</v>
      </c>
      <c r="BF109" s="64">
        <v>111270</v>
      </c>
      <c r="BG109" s="64">
        <v>121432</v>
      </c>
      <c r="BH109" s="64">
        <v>127043</v>
      </c>
      <c r="BI109" s="64">
        <v>112291</v>
      </c>
      <c r="BJ109" s="64">
        <v>114030</v>
      </c>
      <c r="BK109" s="64">
        <v>122744</v>
      </c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196" ht="10.5" x14ac:dyDescent="0.25">
      <c r="A110" s="30" t="s">
        <v>213</v>
      </c>
      <c r="B110" s="30" t="s">
        <v>213</v>
      </c>
      <c r="C110" s="27" t="s">
        <v>214</v>
      </c>
      <c r="D110" s="66">
        <f t="shared" ref="D110:BI110" si="80">SUM(D111:D116)</f>
        <v>429581.40244822705</v>
      </c>
      <c r="E110" s="66">
        <f t="shared" si="80"/>
        <v>426898.80768915045</v>
      </c>
      <c r="F110" s="66">
        <f t="shared" si="80"/>
        <v>424373.7181155681</v>
      </c>
      <c r="G110" s="66">
        <f t="shared" si="80"/>
        <v>430166.29417813919</v>
      </c>
      <c r="H110" s="66">
        <f t="shared" si="80"/>
        <v>431795.89840074239</v>
      </c>
      <c r="I110" s="66">
        <f t="shared" si="80"/>
        <v>444089.2137942441</v>
      </c>
      <c r="J110" s="66">
        <f t="shared" si="80"/>
        <v>449789.15376132488</v>
      </c>
      <c r="K110" s="66">
        <f t="shared" si="80"/>
        <v>452379.56105683692</v>
      </c>
      <c r="L110" s="66">
        <f t="shared" si="80"/>
        <v>451726.29269447445</v>
      </c>
      <c r="M110" s="66">
        <f t="shared" si="80"/>
        <v>452828.80927560705</v>
      </c>
      <c r="N110" s="66">
        <f t="shared" si="80"/>
        <v>461370.87534338742</v>
      </c>
      <c r="O110" s="66">
        <f t="shared" si="80"/>
        <v>466183.27942439733</v>
      </c>
      <c r="P110" s="66">
        <f t="shared" si="80"/>
        <v>470876.57273858314</v>
      </c>
      <c r="Q110" s="66">
        <f t="shared" si="80"/>
        <v>476793.41278838943</v>
      </c>
      <c r="R110" s="66">
        <f t="shared" si="80"/>
        <v>476485.00908812508</v>
      </c>
      <c r="S110" s="66">
        <f t="shared" si="80"/>
        <v>472928.99957713747</v>
      </c>
      <c r="T110" s="66">
        <f t="shared" si="80"/>
        <v>475255.69324115664</v>
      </c>
      <c r="U110" s="66">
        <f t="shared" si="80"/>
        <v>479013.95222639461</v>
      </c>
      <c r="V110" s="66">
        <f t="shared" si="80"/>
        <v>484542.91697483981</v>
      </c>
      <c r="W110" s="66">
        <f t="shared" si="80"/>
        <v>485067.18351262511</v>
      </c>
      <c r="X110" s="66">
        <f t="shared" si="80"/>
        <v>488607.5985372744</v>
      </c>
      <c r="Y110" s="66">
        <f t="shared" si="80"/>
        <v>484137.07319327723</v>
      </c>
      <c r="Z110" s="66">
        <f t="shared" si="80"/>
        <v>487612.0194115318</v>
      </c>
      <c r="AA110" s="66">
        <f t="shared" si="80"/>
        <v>484105.62230102648</v>
      </c>
      <c r="AB110" s="66">
        <f t="shared" si="80"/>
        <v>499845.79832941445</v>
      </c>
      <c r="AC110" s="66">
        <f t="shared" si="80"/>
        <v>517550.51581640879</v>
      </c>
      <c r="AD110" s="66">
        <f t="shared" si="80"/>
        <v>534134.57273067196</v>
      </c>
      <c r="AE110" s="66">
        <f t="shared" si="80"/>
        <v>534474.60832277359</v>
      </c>
      <c r="AF110" s="66">
        <f t="shared" si="80"/>
        <v>548441.9698752017</v>
      </c>
      <c r="AG110" s="66">
        <f t="shared" si="80"/>
        <v>561937.39109494141</v>
      </c>
      <c r="AH110" s="66">
        <f t="shared" si="80"/>
        <v>562656.16295737715</v>
      </c>
      <c r="AI110" s="66">
        <f t="shared" si="80"/>
        <v>582982.09200942318</v>
      </c>
      <c r="AJ110" s="66">
        <f t="shared" si="80"/>
        <v>598811.80153633782</v>
      </c>
      <c r="AK110" s="66">
        <f t="shared" si="80"/>
        <v>614848.91022525984</v>
      </c>
      <c r="AL110" s="66">
        <f t="shared" si="80"/>
        <v>635071.51723352773</v>
      </c>
      <c r="AM110" s="66">
        <f t="shared" si="80"/>
        <v>638348</v>
      </c>
      <c r="AN110" s="66">
        <f t="shared" si="80"/>
        <v>644750</v>
      </c>
      <c r="AO110" s="66">
        <f t="shared" si="80"/>
        <v>655812</v>
      </c>
      <c r="AP110" s="66">
        <f t="shared" si="80"/>
        <v>665542</v>
      </c>
      <c r="AQ110" s="66">
        <f t="shared" si="80"/>
        <v>671574</v>
      </c>
      <c r="AR110" s="66">
        <f t="shared" si="80"/>
        <v>673832</v>
      </c>
      <c r="AS110" s="66">
        <f t="shared" si="80"/>
        <v>684958</v>
      </c>
      <c r="AT110" s="66">
        <f t="shared" si="80"/>
        <v>690964</v>
      </c>
      <c r="AU110" s="66">
        <f t="shared" si="80"/>
        <v>634376</v>
      </c>
      <c r="AV110" s="66">
        <f t="shared" si="80"/>
        <v>643200</v>
      </c>
      <c r="AW110" s="66">
        <f t="shared" si="80"/>
        <v>653139</v>
      </c>
      <c r="AX110" s="66">
        <f t="shared" si="80"/>
        <v>657715</v>
      </c>
      <c r="AY110" s="66">
        <f t="shared" si="80"/>
        <v>666405.2327348704</v>
      </c>
      <c r="AZ110" s="66">
        <f t="shared" si="80"/>
        <v>680325.41565879097</v>
      </c>
      <c r="BA110" s="66">
        <f t="shared" si="80"/>
        <v>701354.56021633989</v>
      </c>
      <c r="BB110" s="66">
        <f t="shared" si="80"/>
        <v>707119.960488696</v>
      </c>
      <c r="BC110" s="66">
        <f t="shared" si="80"/>
        <v>712320.40510821505</v>
      </c>
      <c r="BD110" s="66">
        <f t="shared" si="80"/>
        <v>726300.98379201419</v>
      </c>
      <c r="BE110" s="66">
        <f t="shared" si="80"/>
        <v>736682.75251753489</v>
      </c>
      <c r="BF110" s="66">
        <f t="shared" si="80"/>
        <v>750114.51343360776</v>
      </c>
      <c r="BG110" s="66">
        <f t="shared" si="80"/>
        <v>746088</v>
      </c>
      <c r="BH110" s="66">
        <f t="shared" si="80"/>
        <v>748485</v>
      </c>
      <c r="BI110" s="66">
        <f t="shared" si="80"/>
        <v>740768</v>
      </c>
      <c r="BJ110" s="66">
        <v>740279</v>
      </c>
      <c r="BK110" s="66">
        <v>727818</v>
      </c>
    </row>
    <row r="111" spans="1:196" ht="12" customHeight="1" x14ac:dyDescent="0.2">
      <c r="A111" s="8" t="s">
        <v>215</v>
      </c>
      <c r="B111" s="8" t="s">
        <v>215</v>
      </c>
      <c r="C111" s="14" t="s">
        <v>216</v>
      </c>
      <c r="D111" s="42">
        <v>32486.237528252128</v>
      </c>
      <c r="E111" s="43">
        <v>34423.934018800683</v>
      </c>
      <c r="F111" s="43">
        <v>32374.51391384174</v>
      </c>
      <c r="G111" s="43">
        <v>33904.307799698508</v>
      </c>
      <c r="H111" s="43">
        <v>34901.623533346348</v>
      </c>
      <c r="I111" s="43">
        <v>35314.997017449903</v>
      </c>
      <c r="J111" s="43">
        <v>38133.785236399883</v>
      </c>
      <c r="K111" s="43">
        <v>39257.988169622724</v>
      </c>
      <c r="L111" s="43">
        <v>39279.211728216993</v>
      </c>
      <c r="M111" s="43">
        <v>39068.420147628407</v>
      </c>
      <c r="N111" s="43">
        <v>40569.831841125524</v>
      </c>
      <c r="O111" s="43">
        <v>42416.303453696935</v>
      </c>
      <c r="P111" s="43">
        <v>44898.631817046196</v>
      </c>
      <c r="Q111" s="43">
        <v>44426.588588689752</v>
      </c>
      <c r="R111" s="43">
        <v>42372.356407055115</v>
      </c>
      <c r="S111" s="4">
        <v>38788.809204358702</v>
      </c>
      <c r="T111" s="4">
        <v>40499.441873078184</v>
      </c>
      <c r="U111" s="4">
        <v>43091.458367631967</v>
      </c>
      <c r="V111" s="4">
        <v>45522.145695087682</v>
      </c>
      <c r="W111" s="4">
        <v>45913.47968554774</v>
      </c>
      <c r="X111" s="4">
        <v>46519.792689625385</v>
      </c>
      <c r="Y111" s="4">
        <v>46871.426481938455</v>
      </c>
      <c r="Z111" s="4">
        <v>48027.447392414964</v>
      </c>
      <c r="AA111" s="4">
        <v>51059.909672351889</v>
      </c>
      <c r="AB111" s="4">
        <v>52997.83728782439</v>
      </c>
      <c r="AC111" s="4">
        <v>54502.359474457313</v>
      </c>
      <c r="AD111" s="4">
        <v>57074.922147870078</v>
      </c>
      <c r="AE111" s="4">
        <v>56200.831314389223</v>
      </c>
      <c r="AF111" s="4">
        <v>56957.637754524432</v>
      </c>
      <c r="AG111" s="4">
        <v>55953.988339182615</v>
      </c>
      <c r="AH111" s="4">
        <v>56116.906228267377</v>
      </c>
      <c r="AI111" s="4">
        <v>59987.40662137312</v>
      </c>
      <c r="AJ111" s="4">
        <v>62697.486007920226</v>
      </c>
      <c r="AK111" s="4">
        <v>64726.457367947522</v>
      </c>
      <c r="AL111" s="4">
        <v>65804.209406650873</v>
      </c>
      <c r="AM111" s="4">
        <v>66405</v>
      </c>
      <c r="AN111" s="4">
        <v>66584</v>
      </c>
      <c r="AO111" s="4">
        <v>66459</v>
      </c>
      <c r="AP111" s="4">
        <v>70283</v>
      </c>
      <c r="AQ111" s="4">
        <v>69243</v>
      </c>
      <c r="AR111" s="4">
        <v>68564</v>
      </c>
      <c r="AS111" s="4">
        <v>68014</v>
      </c>
      <c r="AT111" s="4">
        <v>64402</v>
      </c>
      <c r="AU111" s="4">
        <v>56440</v>
      </c>
      <c r="AV111" s="4">
        <v>57355</v>
      </c>
      <c r="AW111" s="4">
        <v>55964</v>
      </c>
      <c r="AX111" s="4">
        <v>55967</v>
      </c>
      <c r="AY111" s="64">
        <v>57355.622373071499</v>
      </c>
      <c r="AZ111" s="64">
        <v>59421.218998164099</v>
      </c>
      <c r="BA111" s="64">
        <v>71328.6827210841</v>
      </c>
      <c r="BB111" s="64">
        <v>73352.044046766605</v>
      </c>
      <c r="BC111" s="64">
        <v>74808.016207683599</v>
      </c>
      <c r="BD111" s="64">
        <v>74482.789479797197</v>
      </c>
      <c r="BE111" s="64">
        <v>75028.991816463604</v>
      </c>
      <c r="BF111" s="64">
        <v>77007.332382791996</v>
      </c>
      <c r="BG111" s="64">
        <v>75891</v>
      </c>
      <c r="BH111" s="64">
        <v>74543</v>
      </c>
      <c r="BI111" s="64">
        <v>72113</v>
      </c>
      <c r="BJ111" s="64">
        <v>71702</v>
      </c>
      <c r="BK111" s="64">
        <v>71483</v>
      </c>
    </row>
    <row r="112" spans="1:196" ht="13" x14ac:dyDescent="0.2">
      <c r="A112" s="8" t="s">
        <v>217</v>
      </c>
      <c r="B112" s="8" t="s">
        <v>217</v>
      </c>
      <c r="C112" s="14" t="s">
        <v>218</v>
      </c>
      <c r="D112" s="42">
        <v>257310.06768407239</v>
      </c>
      <c r="E112" s="43">
        <v>251159.84147984767</v>
      </c>
      <c r="F112" s="43">
        <v>250821.42650229199</v>
      </c>
      <c r="G112" s="43">
        <v>254932.53525449167</v>
      </c>
      <c r="H112" s="43">
        <v>254001.92284121216</v>
      </c>
      <c r="I112" s="43">
        <v>258836.59300408774</v>
      </c>
      <c r="J112" s="43">
        <v>260115.91539916897</v>
      </c>
      <c r="K112" s="43">
        <v>261639.90320369444</v>
      </c>
      <c r="L112" s="43">
        <v>264041.12084538781</v>
      </c>
      <c r="M112" s="43">
        <v>261771.83587237066</v>
      </c>
      <c r="N112" s="43">
        <v>263671.00453387306</v>
      </c>
      <c r="O112" s="43">
        <v>265040.5552626038</v>
      </c>
      <c r="P112" s="43">
        <v>267131.41420024057</v>
      </c>
      <c r="Q112" s="43">
        <v>272565.38464279665</v>
      </c>
      <c r="R112" s="43">
        <v>271294.22740044846</v>
      </c>
      <c r="S112" s="4">
        <v>273191.26355782844</v>
      </c>
      <c r="T112" s="4">
        <v>276029.7811141623</v>
      </c>
      <c r="U112" s="4">
        <v>272852.05693693302</v>
      </c>
      <c r="V112" s="4">
        <v>274122.04465402791</v>
      </c>
      <c r="W112" s="4">
        <v>275504.89279087278</v>
      </c>
      <c r="X112" s="4">
        <v>279860.89442372299</v>
      </c>
      <c r="Y112" s="4">
        <v>277815.45257670246</v>
      </c>
      <c r="Z112" s="4">
        <v>278095.78344394563</v>
      </c>
      <c r="AA112" s="4">
        <v>273626.42163941835</v>
      </c>
      <c r="AB112" s="4">
        <v>283540.10758994234</v>
      </c>
      <c r="AC112" s="4">
        <v>290899.88763330475</v>
      </c>
      <c r="AD112" s="4">
        <v>298106.90838747245</v>
      </c>
      <c r="AE112" s="4">
        <v>300211.99243678077</v>
      </c>
      <c r="AF112" s="4">
        <v>308180.65570119105</v>
      </c>
      <c r="AG112" s="4">
        <v>313969.13492509944</v>
      </c>
      <c r="AH112" s="4">
        <v>315168.10153768118</v>
      </c>
      <c r="AI112" s="4">
        <v>328481.43482307153</v>
      </c>
      <c r="AJ112" s="4">
        <v>340645.507312748</v>
      </c>
      <c r="AK112" s="4">
        <v>352681.1355219665</v>
      </c>
      <c r="AL112" s="4">
        <v>369349.03608872811</v>
      </c>
      <c r="AM112" s="4">
        <v>371988</v>
      </c>
      <c r="AN112" s="4">
        <v>373190</v>
      </c>
      <c r="AO112" s="4">
        <v>375923</v>
      </c>
      <c r="AP112" s="4">
        <v>381962</v>
      </c>
      <c r="AQ112" s="4">
        <v>389409</v>
      </c>
      <c r="AR112" s="4">
        <v>394858</v>
      </c>
      <c r="AS112" s="4">
        <v>398608</v>
      </c>
      <c r="AT112" s="4">
        <v>408443</v>
      </c>
      <c r="AU112" s="4">
        <v>395017</v>
      </c>
      <c r="AV112" s="4">
        <v>397392</v>
      </c>
      <c r="AW112" s="4">
        <v>405226</v>
      </c>
      <c r="AX112" s="4">
        <v>410947</v>
      </c>
      <c r="AY112" s="64">
        <v>419070.70163069601</v>
      </c>
      <c r="AZ112" s="64">
        <v>429026.915897628</v>
      </c>
      <c r="BA112" s="64">
        <v>433730.22274503403</v>
      </c>
      <c r="BB112" s="64">
        <v>435725.46996477002</v>
      </c>
      <c r="BC112" s="64">
        <v>433994.69659931498</v>
      </c>
      <c r="BD112" s="64">
        <v>446800.46363998699</v>
      </c>
      <c r="BE112" s="64">
        <v>449986.105417596</v>
      </c>
      <c r="BF112" s="64">
        <v>459808.12347953202</v>
      </c>
      <c r="BG112" s="64">
        <v>465361</v>
      </c>
      <c r="BH112" s="64">
        <v>464345</v>
      </c>
      <c r="BI112" s="64">
        <v>460068</v>
      </c>
      <c r="BJ112" s="64">
        <v>463687</v>
      </c>
      <c r="BK112" s="64">
        <v>453200</v>
      </c>
    </row>
    <row r="113" spans="1:63" ht="26" x14ac:dyDescent="0.2">
      <c r="A113" s="8" t="s">
        <v>219</v>
      </c>
      <c r="B113" s="8" t="s">
        <v>219</v>
      </c>
      <c r="C113" s="14" t="s">
        <v>220</v>
      </c>
      <c r="D113" s="42">
        <v>11707.967468098152</v>
      </c>
      <c r="E113" s="43">
        <v>12584.910846033563</v>
      </c>
      <c r="F113" s="43">
        <v>13233.985400301257</v>
      </c>
      <c r="G113" s="43">
        <v>14657.538589613892</v>
      </c>
      <c r="H113" s="43">
        <v>14449.303490600067</v>
      </c>
      <c r="I113" s="43">
        <v>15201.68242304605</v>
      </c>
      <c r="J113" s="43">
        <v>15501.075686713792</v>
      </c>
      <c r="K113" s="43">
        <v>15462.449432499576</v>
      </c>
      <c r="L113" s="43">
        <v>15300.262777566388</v>
      </c>
      <c r="M113" s="43">
        <v>17304.435712509352</v>
      </c>
      <c r="N113" s="43">
        <v>18408.110230770257</v>
      </c>
      <c r="O113" s="43">
        <v>18148.722855011223</v>
      </c>
      <c r="P113" s="43">
        <v>19284.857545455758</v>
      </c>
      <c r="Q113" s="43">
        <v>18968.33055319927</v>
      </c>
      <c r="R113" s="43">
        <v>19634.785360262696</v>
      </c>
      <c r="S113" s="4">
        <v>20832.372223366921</v>
      </c>
      <c r="T113" s="4">
        <v>21269.942918527351</v>
      </c>
      <c r="U113" s="4">
        <v>21333.963260374418</v>
      </c>
      <c r="V113" s="4">
        <v>21441.895693934646</v>
      </c>
      <c r="W113" s="4">
        <v>22819.2538575941</v>
      </c>
      <c r="X113" s="4">
        <v>21552.770417935048</v>
      </c>
      <c r="Y113" s="4">
        <v>21246.865144116611</v>
      </c>
      <c r="Z113" s="4">
        <v>21728.047510707453</v>
      </c>
      <c r="AA113" s="4">
        <v>22778.761091616994</v>
      </c>
      <c r="AB113" s="4">
        <v>22476.84625552778</v>
      </c>
      <c r="AC113" s="4">
        <v>24155.991095462414</v>
      </c>
      <c r="AD113" s="4">
        <v>24281.147904249185</v>
      </c>
      <c r="AE113" s="4">
        <v>24439.328366065271</v>
      </c>
      <c r="AF113" s="4">
        <v>24322.583148800237</v>
      </c>
      <c r="AG113" s="4">
        <v>25293.106254764585</v>
      </c>
      <c r="AH113" s="4">
        <v>26903.021744654594</v>
      </c>
      <c r="AI113" s="4">
        <v>27740.283617323803</v>
      </c>
      <c r="AJ113" s="4">
        <v>25430.118365391849</v>
      </c>
      <c r="AK113" s="4">
        <v>26591.990018486271</v>
      </c>
      <c r="AL113" s="4">
        <v>26202.158690601736</v>
      </c>
      <c r="AM113" s="4">
        <v>26844</v>
      </c>
      <c r="AN113" s="4">
        <v>28311</v>
      </c>
      <c r="AO113" s="4">
        <v>28347</v>
      </c>
      <c r="AP113" s="4">
        <v>28990</v>
      </c>
      <c r="AQ113" s="4">
        <v>29356</v>
      </c>
      <c r="AR113" s="4">
        <v>26775</v>
      </c>
      <c r="AS113" s="4">
        <v>26601</v>
      </c>
      <c r="AT113" s="4">
        <v>26248</v>
      </c>
      <c r="AU113" s="4">
        <v>23732</v>
      </c>
      <c r="AV113" s="4">
        <v>23245</v>
      </c>
      <c r="AW113" s="4">
        <v>23003</v>
      </c>
      <c r="AX113" s="4">
        <v>22031</v>
      </c>
      <c r="AY113" s="64">
        <v>21597.264469433001</v>
      </c>
      <c r="AZ113" s="64">
        <v>21035.048016646801</v>
      </c>
      <c r="BA113" s="64">
        <v>22140.873915124099</v>
      </c>
      <c r="BB113" s="64">
        <v>22262.3067994876</v>
      </c>
      <c r="BC113" s="64">
        <v>21640.8823956048</v>
      </c>
      <c r="BD113" s="64">
        <v>22766.809794172899</v>
      </c>
      <c r="BE113" s="64">
        <v>24332.104505529798</v>
      </c>
      <c r="BF113" s="64">
        <v>24211.092301258399</v>
      </c>
      <c r="BG113" s="64">
        <v>21715</v>
      </c>
      <c r="BH113" s="64">
        <v>22416</v>
      </c>
      <c r="BI113" s="64">
        <v>22550</v>
      </c>
      <c r="BJ113" s="64">
        <v>21631</v>
      </c>
      <c r="BK113" s="64">
        <v>21942</v>
      </c>
    </row>
    <row r="114" spans="1:63" ht="13" x14ac:dyDescent="0.2">
      <c r="A114" s="8" t="s">
        <v>221</v>
      </c>
      <c r="B114" s="8" t="s">
        <v>221</v>
      </c>
      <c r="C114" s="14" t="s">
        <v>222</v>
      </c>
      <c r="D114" s="42">
        <v>18207.492726780241</v>
      </c>
      <c r="E114" s="43">
        <v>17300.285946963104</v>
      </c>
      <c r="F114" s="43">
        <v>17886.574682058719</v>
      </c>
      <c r="G114" s="43">
        <v>18705.798388681014</v>
      </c>
      <c r="H114" s="43">
        <v>19139.427187028188</v>
      </c>
      <c r="I114" s="43">
        <v>19100.288674326068</v>
      </c>
      <c r="J114" s="43">
        <v>19308.033470151273</v>
      </c>
      <c r="K114" s="43">
        <v>20069.616157456283</v>
      </c>
      <c r="L114" s="43">
        <v>19678.809727067259</v>
      </c>
      <c r="M114" s="43">
        <v>19703.923514741655</v>
      </c>
      <c r="N114" s="43">
        <v>19848.326859326</v>
      </c>
      <c r="O114" s="43">
        <v>19702.283460352592</v>
      </c>
      <c r="P114" s="43">
        <v>20105.504622327837</v>
      </c>
      <c r="Q114" s="43">
        <v>19816.846356656177</v>
      </c>
      <c r="R114" s="43">
        <v>20379.325255299362</v>
      </c>
      <c r="S114" s="4">
        <v>20848.420999112874</v>
      </c>
      <c r="T114" s="4">
        <v>20299.476504262224</v>
      </c>
      <c r="U114" s="4">
        <v>20435.208333268605</v>
      </c>
      <c r="V114" s="4">
        <v>20557.454018916851</v>
      </c>
      <c r="W114" s="4">
        <v>20412.338060713897</v>
      </c>
      <c r="X114" s="4">
        <v>20083.096344716647</v>
      </c>
      <c r="Y114" s="4">
        <v>20032.164162700421</v>
      </c>
      <c r="Z114" s="4">
        <v>19963.563090344294</v>
      </c>
      <c r="AA114" s="4">
        <v>19446.979969305674</v>
      </c>
      <c r="AB114" s="4">
        <v>20013.710414902624</v>
      </c>
      <c r="AC114" s="4">
        <v>20270.882303132938</v>
      </c>
      <c r="AD114" s="4">
        <v>20789.606265876377</v>
      </c>
      <c r="AE114" s="4">
        <v>21017.001854229067</v>
      </c>
      <c r="AF114" s="4">
        <v>21311.622973422716</v>
      </c>
      <c r="AG114" s="4">
        <v>21832.442447582373</v>
      </c>
      <c r="AH114" s="4">
        <v>21112.673655683928</v>
      </c>
      <c r="AI114" s="4">
        <v>21457.44746002273</v>
      </c>
      <c r="AJ114" s="4">
        <v>21764.379039440901</v>
      </c>
      <c r="AK114" s="4">
        <v>22735.45185784607</v>
      </c>
      <c r="AL114" s="4">
        <v>23125.674567825939</v>
      </c>
      <c r="AM114" s="4">
        <v>22933</v>
      </c>
      <c r="AN114" s="4">
        <v>23490</v>
      </c>
      <c r="AO114" s="4">
        <v>23428</v>
      </c>
      <c r="AP114" s="4">
        <v>24305</v>
      </c>
      <c r="AQ114" s="4">
        <v>23939</v>
      </c>
      <c r="AR114" s="4">
        <v>24506</v>
      </c>
      <c r="AS114" s="4">
        <v>24384</v>
      </c>
      <c r="AT114" s="4">
        <v>24888</v>
      </c>
      <c r="AU114" s="4">
        <v>23604</v>
      </c>
      <c r="AV114" s="4">
        <v>24298</v>
      </c>
      <c r="AW114" s="4">
        <v>23733</v>
      </c>
      <c r="AX114" s="4">
        <v>24038</v>
      </c>
      <c r="AY114" s="64">
        <v>24122.224146991499</v>
      </c>
      <c r="AZ114" s="64">
        <v>24332.456533231001</v>
      </c>
      <c r="BA114" s="64">
        <v>24645.222811698401</v>
      </c>
      <c r="BB114" s="64">
        <v>25395.1251098867</v>
      </c>
      <c r="BC114" s="64">
        <v>25636.727634430001</v>
      </c>
      <c r="BD114" s="64">
        <v>26603.026927024599</v>
      </c>
      <c r="BE114" s="64">
        <v>26682.788814207899</v>
      </c>
      <c r="BF114" s="64">
        <v>26696.704539298498</v>
      </c>
      <c r="BG114" s="64">
        <v>26508</v>
      </c>
      <c r="BH114" s="64">
        <v>26398</v>
      </c>
      <c r="BI114" s="64">
        <v>27519</v>
      </c>
      <c r="BJ114" s="64">
        <v>27413</v>
      </c>
      <c r="BK114" s="64">
        <v>27873</v>
      </c>
    </row>
    <row r="115" spans="1:63" ht="13" x14ac:dyDescent="0.2">
      <c r="A115" s="8" t="s">
        <v>223</v>
      </c>
      <c r="B115" s="8" t="s">
        <v>223</v>
      </c>
      <c r="C115" s="14" t="s">
        <v>224</v>
      </c>
      <c r="D115" s="42">
        <v>76379.967807737456</v>
      </c>
      <c r="E115" s="43">
        <v>79921.010904832132</v>
      </c>
      <c r="F115" s="43">
        <v>79242.930787526217</v>
      </c>
      <c r="G115" s="43">
        <v>78672.832535056557</v>
      </c>
      <c r="H115" s="43">
        <v>79617.447028194554</v>
      </c>
      <c r="I115" s="43">
        <v>85100.412988467782</v>
      </c>
      <c r="J115" s="43">
        <v>83085.002556492007</v>
      </c>
      <c r="K115" s="43">
        <v>82800.481506972254</v>
      </c>
      <c r="L115" s="43">
        <v>81688.753034046807</v>
      </c>
      <c r="M115" s="43">
        <v>83325.210008543654</v>
      </c>
      <c r="N115" s="43">
        <v>86174.149628449246</v>
      </c>
      <c r="O115" s="43">
        <v>86802.967126071715</v>
      </c>
      <c r="P115" s="43">
        <v>85762.267769484592</v>
      </c>
      <c r="Q115" s="43">
        <v>87847.366255113957</v>
      </c>
      <c r="R115" s="43">
        <v>88874.387767532855</v>
      </c>
      <c r="S115" s="4">
        <v>86733.023985774722</v>
      </c>
      <c r="T115" s="4">
        <v>84357.02264330443</v>
      </c>
      <c r="U115" s="4">
        <v>88388.960790537152</v>
      </c>
      <c r="V115" s="4">
        <v>88242.446615666951</v>
      </c>
      <c r="W115" s="4">
        <v>86165.686079100895</v>
      </c>
      <c r="X115" s="4">
        <v>86498.262900918766</v>
      </c>
      <c r="Y115" s="4">
        <v>84238.925729556024</v>
      </c>
      <c r="Z115" s="4">
        <v>83930.410816736738</v>
      </c>
      <c r="AA115" s="4">
        <v>82827.941043214218</v>
      </c>
      <c r="AB115" s="4">
        <v>83982.273603280992</v>
      </c>
      <c r="AC115" s="4">
        <v>88605.797874978831</v>
      </c>
      <c r="AD115" s="4">
        <v>95371.084831474262</v>
      </c>
      <c r="AE115" s="4">
        <v>92388.444554396716</v>
      </c>
      <c r="AF115" s="4">
        <v>95996.282332258386</v>
      </c>
      <c r="AG115" s="4">
        <v>99299.945438808427</v>
      </c>
      <c r="AH115" s="4">
        <v>98169.651779069653</v>
      </c>
      <c r="AI115" s="4">
        <v>101724.5118171708</v>
      </c>
      <c r="AJ115" s="4">
        <v>104029.2959722675</v>
      </c>
      <c r="AK115" s="4">
        <v>106340.8842992967</v>
      </c>
      <c r="AL115" s="4">
        <v>108130.3039350464</v>
      </c>
      <c r="AM115" s="4">
        <v>107607</v>
      </c>
      <c r="AN115" s="4">
        <v>109260</v>
      </c>
      <c r="AO115" s="4">
        <v>113878</v>
      </c>
      <c r="AP115" s="4">
        <v>111109</v>
      </c>
      <c r="AQ115" s="4">
        <v>112498</v>
      </c>
      <c r="AR115" s="4">
        <v>111007</v>
      </c>
      <c r="AS115" s="4">
        <v>115868</v>
      </c>
      <c r="AT115" s="4">
        <v>114545</v>
      </c>
      <c r="AU115" s="4">
        <v>94154</v>
      </c>
      <c r="AV115" s="4">
        <v>98085</v>
      </c>
      <c r="AW115" s="4">
        <v>99034</v>
      </c>
      <c r="AX115" s="4">
        <v>98992</v>
      </c>
      <c r="AY115" s="64">
        <v>98971.266332272106</v>
      </c>
      <c r="AZ115" s="64">
        <v>99456.450770638097</v>
      </c>
      <c r="BA115" s="64">
        <v>102103.201893155</v>
      </c>
      <c r="BB115" s="64">
        <v>101771.839050344</v>
      </c>
      <c r="BC115" s="64">
        <v>105737.34727507</v>
      </c>
      <c r="BD115" s="64">
        <v>104848.911543022</v>
      </c>
      <c r="BE115" s="64">
        <v>108278.245894504</v>
      </c>
      <c r="BF115" s="64">
        <v>110154.056514449</v>
      </c>
      <c r="BG115" s="64">
        <v>106536</v>
      </c>
      <c r="BH115" s="64">
        <v>110437</v>
      </c>
      <c r="BI115" s="64">
        <v>109256</v>
      </c>
      <c r="BJ115" s="64">
        <v>109094</v>
      </c>
      <c r="BK115" s="64">
        <v>107376</v>
      </c>
    </row>
    <row r="116" spans="1:63" ht="13.5" thickBot="1" x14ac:dyDescent="0.25">
      <c r="A116" s="31" t="s">
        <v>225</v>
      </c>
      <c r="B116" s="31" t="s">
        <v>225</v>
      </c>
      <c r="C116" s="14" t="s">
        <v>226</v>
      </c>
      <c r="D116" s="42">
        <v>33489.669233286637</v>
      </c>
      <c r="E116" s="43">
        <v>31508.824492673277</v>
      </c>
      <c r="F116" s="43">
        <v>30814.286829548255</v>
      </c>
      <c r="G116" s="43">
        <v>29293.281610597496</v>
      </c>
      <c r="H116" s="43">
        <v>29686.174320361075</v>
      </c>
      <c r="I116" s="43">
        <v>30535.239686866593</v>
      </c>
      <c r="J116" s="43">
        <v>33645.34141239903</v>
      </c>
      <c r="K116" s="43">
        <v>33149.122586591599</v>
      </c>
      <c r="L116" s="43">
        <v>31738.134582189239</v>
      </c>
      <c r="M116" s="43">
        <v>31654.984019813419</v>
      </c>
      <c r="N116" s="43">
        <v>32699.452249843398</v>
      </c>
      <c r="O116" s="43">
        <v>34072.447266661038</v>
      </c>
      <c r="P116" s="43">
        <v>33693.896784028162</v>
      </c>
      <c r="Q116" s="43">
        <v>33168.896391933617</v>
      </c>
      <c r="R116" s="43">
        <v>33929.92689752666</v>
      </c>
      <c r="S116" s="59">
        <v>32535.109606695758</v>
      </c>
      <c r="T116" s="59">
        <v>32800.028187822121</v>
      </c>
      <c r="U116" s="59">
        <v>32912.304537649426</v>
      </c>
      <c r="V116" s="59">
        <v>34656.930297205727</v>
      </c>
      <c r="W116" s="59">
        <v>34251.533038795693</v>
      </c>
      <c r="X116" s="59">
        <v>34092.781760355501</v>
      </c>
      <c r="Y116" s="59">
        <v>33932.239098263286</v>
      </c>
      <c r="Z116" s="59">
        <v>35866.767157382703</v>
      </c>
      <c r="AA116" s="59">
        <v>34365.608885119327</v>
      </c>
      <c r="AB116" s="59">
        <v>36835.02317793636</v>
      </c>
      <c r="AC116" s="59">
        <v>39115.59743507253</v>
      </c>
      <c r="AD116" s="59">
        <v>38510.903193729529</v>
      </c>
      <c r="AE116" s="59">
        <v>40217.009796912484</v>
      </c>
      <c r="AF116" s="59">
        <v>41673.187965004967</v>
      </c>
      <c r="AG116" s="59">
        <v>45588.773689503912</v>
      </c>
      <c r="AH116" s="59">
        <v>45185.808012020447</v>
      </c>
      <c r="AI116" s="59">
        <v>43591.007670461215</v>
      </c>
      <c r="AJ116" s="59">
        <v>44245.014838569361</v>
      </c>
      <c r="AK116" s="59">
        <v>41772.991159716825</v>
      </c>
      <c r="AL116" s="59">
        <v>42460.134544674598</v>
      </c>
      <c r="AM116" s="59">
        <v>42571</v>
      </c>
      <c r="AN116" s="59">
        <v>43915</v>
      </c>
      <c r="AO116" s="59">
        <v>47777</v>
      </c>
      <c r="AP116" s="59">
        <v>48893</v>
      </c>
      <c r="AQ116" s="59">
        <v>47129</v>
      </c>
      <c r="AR116" s="59">
        <v>48122</v>
      </c>
      <c r="AS116" s="59">
        <v>51483</v>
      </c>
      <c r="AT116" s="59">
        <v>52438</v>
      </c>
      <c r="AU116" s="59">
        <v>41429</v>
      </c>
      <c r="AV116" s="59">
        <v>42825</v>
      </c>
      <c r="AW116" s="59">
        <v>46179</v>
      </c>
      <c r="AX116" s="59">
        <v>45740</v>
      </c>
      <c r="AY116" s="65">
        <v>45288.153782406298</v>
      </c>
      <c r="AZ116" s="65">
        <v>47053.325442483001</v>
      </c>
      <c r="BA116" s="65">
        <v>47406.356130244203</v>
      </c>
      <c r="BB116" s="65">
        <v>48613.175517441101</v>
      </c>
      <c r="BC116" s="65">
        <v>50502.734996111598</v>
      </c>
      <c r="BD116" s="65">
        <v>50798.982408010503</v>
      </c>
      <c r="BE116" s="65">
        <v>52374.516069233701</v>
      </c>
      <c r="BF116" s="65">
        <v>52237.204216277903</v>
      </c>
      <c r="BG116" s="65">
        <v>50077</v>
      </c>
      <c r="BH116" s="65">
        <v>50346</v>
      </c>
      <c r="BI116" s="65">
        <v>49262</v>
      </c>
      <c r="BJ116" s="65">
        <v>46752</v>
      </c>
      <c r="BK116" s="65">
        <v>45944</v>
      </c>
    </row>
    <row r="117" spans="1:63" ht="11" thickBot="1" x14ac:dyDescent="0.3">
      <c r="A117" s="12" t="s">
        <v>227</v>
      </c>
      <c r="B117" s="12" t="s">
        <v>227</v>
      </c>
      <c r="C117" s="13"/>
      <c r="D117" s="60">
        <f>D102+D90+D84+D79+D73+D70+D6+D3</f>
        <v>8178876.225655579</v>
      </c>
      <c r="E117" s="60">
        <f t="shared" ref="E117:BI117" si="81">E102+E90+E84+E79+E73+E70+E6+E3</f>
        <v>8236113.035706602</v>
      </c>
      <c r="F117" s="60">
        <f t="shared" si="81"/>
        <v>8200048.7609612392</v>
      </c>
      <c r="G117" s="60">
        <f t="shared" si="81"/>
        <v>8284416.0887297038</v>
      </c>
      <c r="H117" s="60">
        <f t="shared" si="81"/>
        <v>8345764.844072232</v>
      </c>
      <c r="I117" s="60">
        <f t="shared" si="81"/>
        <v>8480842.8087594099</v>
      </c>
      <c r="J117" s="60">
        <f t="shared" si="81"/>
        <v>8561017.2076748349</v>
      </c>
      <c r="K117" s="60">
        <f t="shared" si="81"/>
        <v>8605990.0287835635</v>
      </c>
      <c r="L117" s="60">
        <f t="shared" si="81"/>
        <v>8700315.5181733388</v>
      </c>
      <c r="M117" s="60">
        <f t="shared" si="81"/>
        <v>8760481.2406115271</v>
      </c>
      <c r="N117" s="60">
        <f t="shared" si="81"/>
        <v>8807410.5036368594</v>
      </c>
      <c r="O117" s="60">
        <f t="shared" si="81"/>
        <v>8889313.00116558</v>
      </c>
      <c r="P117" s="60">
        <f t="shared" si="81"/>
        <v>8939410.0753312912</v>
      </c>
      <c r="Q117" s="60">
        <f t="shared" si="81"/>
        <v>8989315.4669918679</v>
      </c>
      <c r="R117" s="60">
        <f t="shared" si="81"/>
        <v>9040185.2020221725</v>
      </c>
      <c r="S117" s="60">
        <f t="shared" si="81"/>
        <v>9009857.5041569341</v>
      </c>
      <c r="T117" s="60">
        <f t="shared" si="81"/>
        <v>9067201.4779741876</v>
      </c>
      <c r="U117" s="60">
        <f t="shared" si="81"/>
        <v>9142595.2272342909</v>
      </c>
      <c r="V117" s="60">
        <f t="shared" si="81"/>
        <v>9160844.6703825369</v>
      </c>
      <c r="W117" s="60">
        <f t="shared" si="81"/>
        <v>9366163.6272801384</v>
      </c>
      <c r="X117" s="60">
        <f t="shared" si="81"/>
        <v>9210366.4871274475</v>
      </c>
      <c r="Y117" s="60">
        <f t="shared" si="81"/>
        <v>9297143.5284206886</v>
      </c>
      <c r="Z117" s="60">
        <f t="shared" si="81"/>
        <v>9294567.6646764409</v>
      </c>
      <c r="AA117" s="60">
        <f t="shared" si="81"/>
        <v>9293044.918317616</v>
      </c>
      <c r="AB117" s="60">
        <f t="shared" si="81"/>
        <v>9409108.4395698663</v>
      </c>
      <c r="AC117" s="60">
        <f t="shared" si="81"/>
        <v>9600395.4599406905</v>
      </c>
      <c r="AD117" s="60">
        <f t="shared" si="81"/>
        <v>9701943.1795791406</v>
      </c>
      <c r="AE117" s="60">
        <f t="shared" si="81"/>
        <v>9633743.0272715725</v>
      </c>
      <c r="AF117" s="60">
        <f t="shared" si="81"/>
        <v>9730550.499466598</v>
      </c>
      <c r="AG117" s="60">
        <f t="shared" si="81"/>
        <v>9778058.7705455516</v>
      </c>
      <c r="AH117" s="60">
        <f t="shared" si="81"/>
        <v>9765295.9974724371</v>
      </c>
      <c r="AI117" s="60">
        <f t="shared" si="81"/>
        <v>9801314.7693612706</v>
      </c>
      <c r="AJ117" s="60">
        <f t="shared" si="81"/>
        <v>9855122.4967485238</v>
      </c>
      <c r="AK117" s="60">
        <f t="shared" si="81"/>
        <v>9993201.5196509361</v>
      </c>
      <c r="AL117" s="60">
        <f t="shared" si="81"/>
        <v>10097826.53752421</v>
      </c>
      <c r="AM117" s="60">
        <f t="shared" si="81"/>
        <v>10042385.637183141</v>
      </c>
      <c r="AN117" s="60">
        <f t="shared" si="81"/>
        <v>10091275.577171383</v>
      </c>
      <c r="AO117" s="60">
        <f t="shared" si="81"/>
        <v>10196628.65044995</v>
      </c>
      <c r="AP117" s="60">
        <f t="shared" si="81"/>
        <v>10229926.59285366</v>
      </c>
      <c r="AQ117" s="60">
        <f t="shared" si="81"/>
        <v>10204013</v>
      </c>
      <c r="AR117" s="60">
        <f t="shared" si="81"/>
        <v>10226583</v>
      </c>
      <c r="AS117" s="60">
        <f t="shared" si="81"/>
        <v>10303821</v>
      </c>
      <c r="AT117" s="60">
        <f t="shared" si="81"/>
        <v>10309828</v>
      </c>
      <c r="AU117" s="60">
        <f t="shared" si="81"/>
        <v>9645127</v>
      </c>
      <c r="AV117" s="60">
        <f t="shared" si="81"/>
        <v>9738955</v>
      </c>
      <c r="AW117" s="60">
        <f t="shared" si="81"/>
        <v>9863349</v>
      </c>
      <c r="AX117" s="60">
        <f t="shared" si="81"/>
        <v>9908652</v>
      </c>
      <c r="AY117" s="60">
        <f t="shared" si="81"/>
        <v>9967787.467546802</v>
      </c>
      <c r="AZ117" s="60">
        <f t="shared" si="81"/>
        <v>10133611.370431215</v>
      </c>
      <c r="BA117" s="60">
        <f t="shared" si="81"/>
        <v>10332031.082718706</v>
      </c>
      <c r="BB117" s="60">
        <f t="shared" si="81"/>
        <v>10431144.080831043</v>
      </c>
      <c r="BC117" s="60">
        <f t="shared" si="81"/>
        <v>10425010.799057204</v>
      </c>
      <c r="BD117" s="60">
        <f t="shared" si="81"/>
        <v>10456082.322533045</v>
      </c>
      <c r="BE117" s="60">
        <f t="shared" si="81"/>
        <v>10608264.304754069</v>
      </c>
      <c r="BF117" s="60">
        <f t="shared" si="81"/>
        <v>10736355.533455519</v>
      </c>
      <c r="BG117" s="60">
        <f t="shared" si="81"/>
        <v>10858498</v>
      </c>
      <c r="BH117" s="60">
        <f t="shared" si="81"/>
        <v>10898284</v>
      </c>
      <c r="BI117" s="60">
        <f t="shared" si="81"/>
        <v>10730993</v>
      </c>
      <c r="BJ117" s="60">
        <v>10673239</v>
      </c>
      <c r="BK117" s="60">
        <v>10715584</v>
      </c>
    </row>
    <row r="118" spans="1:63" x14ac:dyDescent="0.3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</row>
    <row r="119" spans="1:63" x14ac:dyDescent="0.35">
      <c r="A119" s="9" t="s">
        <v>228</v>
      </c>
      <c r="B119" s="9" t="s">
        <v>228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BE119" s="16"/>
      <c r="BI119" s="5"/>
      <c r="BJ119" s="5"/>
      <c r="BK119" s="5"/>
    </row>
    <row r="120" spans="1:63" x14ac:dyDescent="0.35">
      <c r="B120" s="1"/>
      <c r="C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</row>
    <row r="121" spans="1:63" x14ac:dyDescent="0.35">
      <c r="A121" s="1" t="s">
        <v>229</v>
      </c>
      <c r="B121" s="1" t="s">
        <v>229</v>
      </c>
      <c r="C121" s="20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</row>
    <row r="122" spans="1:63" x14ac:dyDescent="0.35">
      <c r="A122" s="1" t="s">
        <v>230</v>
      </c>
      <c r="B122" s="1" t="s">
        <v>230</v>
      </c>
      <c r="C122" s="21"/>
      <c r="D122" s="21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63" x14ac:dyDescent="0.35">
      <c r="A123" s="1" t="s">
        <v>231</v>
      </c>
      <c r="B123" s="1" t="s">
        <v>231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63" x14ac:dyDescent="0.35">
      <c r="A124" s="1" t="s">
        <v>232</v>
      </c>
      <c r="B124" s="1" t="s">
        <v>232</v>
      </c>
      <c r="C124" s="21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63" x14ac:dyDescent="0.35">
      <c r="A125" s="1" t="s">
        <v>233</v>
      </c>
      <c r="B125" s="1" t="s">
        <v>233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63" x14ac:dyDescent="0.35">
      <c r="A126" s="1" t="s">
        <v>271</v>
      </c>
      <c r="B126" s="1" t="s">
        <v>271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63" x14ac:dyDescent="0.35">
      <c r="A127" s="1" t="s">
        <v>234</v>
      </c>
      <c r="B127" s="1" t="s">
        <v>234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63" x14ac:dyDescent="0.35">
      <c r="A128" s="1" t="s">
        <v>235</v>
      </c>
      <c r="B128" s="1" t="s">
        <v>235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1"/>
      <c r="AD128" s="1"/>
      <c r="AE128" s="1"/>
      <c r="AF128" s="1"/>
      <c r="AG128" s="1"/>
    </row>
    <row r="129" spans="1:33" x14ac:dyDescent="0.35">
      <c r="A129" s="1" t="s">
        <v>236</v>
      </c>
      <c r="B129" s="1" t="s">
        <v>236</v>
      </c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35">
      <c r="B131" s="1" t="s">
        <v>287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3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3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3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3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3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3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3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3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3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3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3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3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3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2:33" x14ac:dyDescent="0.3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2:33" x14ac:dyDescent="0.3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2:33" x14ac:dyDescent="0.3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2:33" x14ac:dyDescent="0.3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2:33" x14ac:dyDescent="0.3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2:33" x14ac:dyDescent="0.3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2:33" x14ac:dyDescent="0.3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2:33" x14ac:dyDescent="0.3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2:33" x14ac:dyDescent="0.3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2:33" x14ac:dyDescent="0.3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x14ac:dyDescent="0.3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2:33" x14ac:dyDescent="0.3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2:33" x14ac:dyDescent="0.3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2:33" x14ac:dyDescent="0.3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2:33" x14ac:dyDescent="0.3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2:33" x14ac:dyDescent="0.3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3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3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3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3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3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3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3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3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3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3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3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3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35">
      <c r="B17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33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33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33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33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33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33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33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33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33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33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27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</sheetData>
  <mergeCells count="4">
    <mergeCell ref="B1:B2"/>
    <mergeCell ref="C1:C2"/>
    <mergeCell ref="A1:A2"/>
    <mergeCell ref="D1:BI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31"/>
  <sheetViews>
    <sheetView workbookViewId="0">
      <pane xSplit="2" ySplit="2" topLeftCell="BF107" activePane="bottomRight" state="frozen"/>
      <selection pane="topRight" activeCell="C1" sqref="C1"/>
      <selection pane="bottomLeft" activeCell="A3" sqref="A3"/>
      <selection pane="bottomRight" activeCell="BM115" sqref="BM115"/>
    </sheetView>
  </sheetViews>
  <sheetFormatPr defaultRowHeight="14.5" x14ac:dyDescent="0.35"/>
  <cols>
    <col min="1" max="1" width="38.26953125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62" width="14.453125" customWidth="1"/>
  </cols>
  <sheetData>
    <row r="1" spans="1:62" ht="15" thickBot="1" x14ac:dyDescent="0.4">
      <c r="A1" s="67" t="s">
        <v>0</v>
      </c>
      <c r="B1" s="69" t="s">
        <v>1</v>
      </c>
      <c r="C1" s="71" t="s">
        <v>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</row>
    <row r="2" spans="1:62" ht="15" thickBot="1" x14ac:dyDescent="0.4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/>
    </row>
    <row r="3" spans="1:62" x14ac:dyDescent="0.3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48985255077</v>
      </c>
      <c r="BI3" s="33">
        <v>48196475779</v>
      </c>
      <c r="BJ3" s="33">
        <v>48361430066</v>
      </c>
    </row>
    <row r="4" spans="1:62" x14ac:dyDescent="0.3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8759797023</v>
      </c>
      <c r="BI4" s="64">
        <v>8805760294</v>
      </c>
      <c r="BJ4" s="64">
        <v>8784980381</v>
      </c>
    </row>
    <row r="5" spans="1:62" x14ac:dyDescent="0.3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40225458054</v>
      </c>
      <c r="BI5" s="64">
        <v>39390715485</v>
      </c>
      <c r="BJ5" s="64">
        <v>39576449685</v>
      </c>
    </row>
    <row r="6" spans="1:62" x14ac:dyDescent="0.35">
      <c r="A6" s="29" t="s">
        <v>14</v>
      </c>
      <c r="B6" s="2" t="s">
        <v>15</v>
      </c>
      <c r="C6" s="46">
        <f t="shared" ref="C6:Q6" si="2">C7+C13+C20+C26+C33+C36+C46+C54+C59+C66</f>
        <v>35720207345.933762</v>
      </c>
      <c r="D6" s="41">
        <f t="shared" si="2"/>
        <v>40273437996.015327</v>
      </c>
      <c r="E6" s="41">
        <f t="shared" si="2"/>
        <v>37249217371.030357</v>
      </c>
      <c r="F6" s="41">
        <f t="shared" si="2"/>
        <v>37982565677.127312</v>
      </c>
      <c r="G6" s="41">
        <f t="shared" si="2"/>
        <v>39182048727.520393</v>
      </c>
      <c r="H6" s="41">
        <f t="shared" si="2"/>
        <v>45123076873.343422</v>
      </c>
      <c r="I6" s="41">
        <f t="shared" si="2"/>
        <v>41178182254.580093</v>
      </c>
      <c r="J6" s="41">
        <f t="shared" si="2"/>
        <v>41627690205.634834</v>
      </c>
      <c r="K6" s="41">
        <f t="shared" si="2"/>
        <v>42362276464.135788</v>
      </c>
      <c r="L6" s="41">
        <f t="shared" si="2"/>
        <v>49038213385.173477</v>
      </c>
      <c r="M6" s="41">
        <f t="shared" si="2"/>
        <v>45131168650.788742</v>
      </c>
      <c r="N6" s="41">
        <f t="shared" si="2"/>
        <v>45888150005.36219</v>
      </c>
      <c r="O6" s="41">
        <f t="shared" si="2"/>
        <v>47229072256.977303</v>
      </c>
      <c r="P6" s="41">
        <f t="shared" si="2"/>
        <v>53323933973.555717</v>
      </c>
      <c r="Q6" s="41">
        <f t="shared" si="2"/>
        <v>48787826091.128769</v>
      </c>
      <c r="R6" s="41">
        <f t="shared" ref="R6:BH6" si="3">R7+R20+R13+R26+R33+R36+R46+R54+R59+R66</f>
        <v>50059000199.327805</v>
      </c>
      <c r="S6" s="41">
        <f t="shared" si="3"/>
        <v>50761690031.195992</v>
      </c>
      <c r="T6" s="41">
        <f t="shared" si="3"/>
        <v>57405478460.48053</v>
      </c>
      <c r="U6" s="41">
        <f t="shared" si="3"/>
        <v>51442324547.082603</v>
      </c>
      <c r="V6" s="41">
        <f t="shared" si="3"/>
        <v>52337084339.244408</v>
      </c>
      <c r="W6" s="41">
        <f t="shared" si="3"/>
        <v>52874801846.98661</v>
      </c>
      <c r="X6" s="41">
        <f t="shared" si="3"/>
        <v>60339208510.681862</v>
      </c>
      <c r="Y6" s="41">
        <f t="shared" si="3"/>
        <v>54765666734.4095</v>
      </c>
      <c r="Z6" s="41">
        <f t="shared" si="3"/>
        <v>55163639476.109253</v>
      </c>
      <c r="AA6" s="41">
        <f t="shared" si="3"/>
        <v>57475339809.412247</v>
      </c>
      <c r="AB6" s="41">
        <f t="shared" si="3"/>
        <v>64053297539.934265</v>
      </c>
      <c r="AC6" s="41">
        <f t="shared" si="3"/>
        <v>58175829817.394165</v>
      </c>
      <c r="AD6" s="41">
        <f t="shared" si="3"/>
        <v>59191708328.31562</v>
      </c>
      <c r="AE6" s="41">
        <f t="shared" si="3"/>
        <v>61176195408.52845</v>
      </c>
      <c r="AF6" s="41">
        <f t="shared" si="3"/>
        <v>69487173828.894135</v>
      </c>
      <c r="AG6" s="41">
        <f t="shared" si="3"/>
        <v>62836250564.716789</v>
      </c>
      <c r="AH6" s="35">
        <f t="shared" si="3"/>
        <v>62974331222.294502</v>
      </c>
      <c r="AI6" s="35">
        <f t="shared" si="3"/>
        <v>64497366811.704185</v>
      </c>
      <c r="AJ6" s="35">
        <f t="shared" si="3"/>
        <v>73067976085.960541</v>
      </c>
      <c r="AK6" s="35">
        <f t="shared" si="3"/>
        <v>66427461360.307419</v>
      </c>
      <c r="AL6" s="35">
        <f t="shared" si="3"/>
        <v>67770457160</v>
      </c>
      <c r="AM6" s="35">
        <f t="shared" si="3"/>
        <v>69229268450</v>
      </c>
      <c r="AN6" s="35">
        <f t="shared" si="3"/>
        <v>78511394014</v>
      </c>
      <c r="AO6" s="35">
        <f t="shared" si="3"/>
        <v>70874319864</v>
      </c>
      <c r="AP6" s="35">
        <f t="shared" si="3"/>
        <v>67308804132</v>
      </c>
      <c r="AQ6" s="35">
        <f t="shared" si="3"/>
        <v>68446624968</v>
      </c>
      <c r="AR6" s="35">
        <f t="shared" si="3"/>
        <v>76433511945</v>
      </c>
      <c r="AS6" s="35">
        <f t="shared" si="3"/>
        <v>69053229864</v>
      </c>
      <c r="AT6" s="35">
        <f t="shared" si="3"/>
        <v>57281654010</v>
      </c>
      <c r="AU6" s="35">
        <f t="shared" si="3"/>
        <v>63476999820</v>
      </c>
      <c r="AV6" s="35">
        <f t="shared" si="3"/>
        <v>73459421622</v>
      </c>
      <c r="AW6" s="35">
        <f t="shared" si="3"/>
        <v>68229839800</v>
      </c>
      <c r="AX6" s="35">
        <f t="shared" si="3"/>
        <v>75286238610.118622</v>
      </c>
      <c r="AY6" s="35">
        <f t="shared" si="3"/>
        <v>76921526929.497269</v>
      </c>
      <c r="AZ6" s="35">
        <f t="shared" si="3"/>
        <v>87426138389.068939</v>
      </c>
      <c r="BA6" s="35">
        <f t="shared" si="3"/>
        <v>81461078655.996613</v>
      </c>
      <c r="BB6" s="35">
        <f t="shared" si="3"/>
        <v>82274224269.904541</v>
      </c>
      <c r="BC6" s="35">
        <f t="shared" si="3"/>
        <v>85208327672.419449</v>
      </c>
      <c r="BD6" s="35">
        <f t="shared" si="3"/>
        <v>100429885730.91676</v>
      </c>
      <c r="BE6" s="35">
        <f t="shared" si="3"/>
        <v>90621033644.08519</v>
      </c>
      <c r="BF6" s="35">
        <f t="shared" si="3"/>
        <v>91969436135.846954</v>
      </c>
      <c r="BG6" s="35">
        <f t="shared" si="3"/>
        <v>92730641392.166748</v>
      </c>
      <c r="BH6" s="35">
        <f t="shared" si="3"/>
        <v>105518405784.66862</v>
      </c>
      <c r="BI6" s="35">
        <v>94607892925.121735</v>
      </c>
      <c r="BJ6" s="35">
        <v>95122600309.155304</v>
      </c>
    </row>
    <row r="7" spans="1:62" x14ac:dyDescent="0.35">
      <c r="A7" s="30" t="s">
        <v>16</v>
      </c>
      <c r="B7" s="23" t="s">
        <v>17</v>
      </c>
      <c r="C7" s="47">
        <f t="shared" ref="C7:Q7" si="4">C8+C9+C10+C11+C12</f>
        <v>5292421933.9900904</v>
      </c>
      <c r="D7" s="48">
        <f t="shared" si="4"/>
        <v>5720281899.173336</v>
      </c>
      <c r="E7" s="48">
        <f t="shared" si="4"/>
        <v>5634178113.0343733</v>
      </c>
      <c r="F7" s="48">
        <f t="shared" si="4"/>
        <v>5672327391.9507761</v>
      </c>
      <c r="G7" s="48">
        <f t="shared" si="4"/>
        <v>5572150995.9703217</v>
      </c>
      <c r="H7" s="48">
        <f t="shared" si="4"/>
        <v>6520616966.1707706</v>
      </c>
      <c r="I7" s="48">
        <f t="shared" si="4"/>
        <v>6182656426.3753395</v>
      </c>
      <c r="J7" s="48">
        <f t="shared" si="4"/>
        <v>5996845366.6335449</v>
      </c>
      <c r="K7" s="48">
        <f t="shared" si="4"/>
        <v>5950017857.9748211</v>
      </c>
      <c r="L7" s="48">
        <f t="shared" si="4"/>
        <v>7181408822.3427057</v>
      </c>
      <c r="M7" s="48">
        <f t="shared" si="4"/>
        <v>6880703134.1120758</v>
      </c>
      <c r="N7" s="48">
        <f t="shared" si="4"/>
        <v>6696318920.2904224</v>
      </c>
      <c r="O7" s="48">
        <f t="shared" si="4"/>
        <v>6867673736.2378979</v>
      </c>
      <c r="P7" s="48">
        <f t="shared" si="4"/>
        <v>7838471539.602459</v>
      </c>
      <c r="Q7" s="48">
        <f t="shared" si="4"/>
        <v>7458167531.377573</v>
      </c>
      <c r="R7" s="7">
        <f>SUM(R8:R12)</f>
        <v>7483993038.5482416</v>
      </c>
      <c r="S7" s="7">
        <f t="shared" ref="S7:BH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1">
        <f t="shared" si="5"/>
        <v>10516107506.880083</v>
      </c>
      <c r="AI7" s="11">
        <f t="shared" si="5"/>
        <v>10611618161.766806</v>
      </c>
      <c r="AJ7" s="11">
        <f t="shared" si="5"/>
        <v>11919456616.304768</v>
      </c>
      <c r="AK7" s="11">
        <f t="shared" si="5"/>
        <v>11350694376.23695</v>
      </c>
      <c r="AL7" s="11">
        <f t="shared" si="5"/>
        <v>11381518388</v>
      </c>
      <c r="AM7" s="11">
        <f t="shared" si="5"/>
        <v>11355230174</v>
      </c>
      <c r="AN7" s="11">
        <f t="shared" si="5"/>
        <v>12959057746</v>
      </c>
      <c r="AO7" s="11">
        <f t="shared" si="5"/>
        <v>12433333231</v>
      </c>
      <c r="AP7" s="11">
        <f t="shared" si="5"/>
        <v>12410279267</v>
      </c>
      <c r="AQ7" s="11">
        <f t="shared" si="5"/>
        <v>12517905231</v>
      </c>
      <c r="AR7" s="11">
        <f t="shared" si="5"/>
        <v>14165115680</v>
      </c>
      <c r="AS7" s="11">
        <f t="shared" si="5"/>
        <v>13392334066</v>
      </c>
      <c r="AT7" s="11">
        <f t="shared" si="5"/>
        <v>12461728080</v>
      </c>
      <c r="AU7" s="11">
        <f t="shared" si="5"/>
        <v>12729252374</v>
      </c>
      <c r="AV7" s="11">
        <f t="shared" si="5"/>
        <v>14371735302</v>
      </c>
      <c r="AW7" s="11">
        <f t="shared" si="5"/>
        <v>13039983400</v>
      </c>
      <c r="AX7" s="11">
        <f t="shared" si="5"/>
        <v>13256580079.938457</v>
      </c>
      <c r="AY7" s="11">
        <f t="shared" si="5"/>
        <v>13642676617.77029</v>
      </c>
      <c r="AZ7" s="11">
        <f t="shared" si="5"/>
        <v>16148278667.61097</v>
      </c>
      <c r="BA7" s="11">
        <f t="shared" si="5"/>
        <v>15334457204.67285</v>
      </c>
      <c r="BB7" s="11">
        <f t="shared" si="5"/>
        <v>14822900077.48897</v>
      </c>
      <c r="BC7" s="11">
        <f t="shared" si="5"/>
        <v>14853520073.78227</v>
      </c>
      <c r="BD7" s="11">
        <f t="shared" si="5"/>
        <v>17793760616.486061</v>
      </c>
      <c r="BE7" s="11">
        <f t="shared" si="5"/>
        <v>16145694905.375439</v>
      </c>
      <c r="BF7" s="11">
        <f t="shared" si="5"/>
        <v>16085418827.057743</v>
      </c>
      <c r="BG7" s="11">
        <f t="shared" si="5"/>
        <v>15704090590.15411</v>
      </c>
      <c r="BH7" s="11">
        <f t="shared" si="5"/>
        <v>17694246728.036953</v>
      </c>
      <c r="BI7" s="11">
        <v>16313660166.704861</v>
      </c>
      <c r="BJ7" s="11">
        <v>16282191005.60622</v>
      </c>
    </row>
    <row r="8" spans="1:62" ht="26" x14ac:dyDescent="0.3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2736704392.8842101</v>
      </c>
      <c r="BI8" s="64">
        <v>2423394386.3333302</v>
      </c>
      <c r="BJ8" s="64">
        <v>2539183292.2809501</v>
      </c>
    </row>
    <row r="9" spans="1:62" x14ac:dyDescent="0.3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1233471040.7258801</v>
      </c>
      <c r="BI9" s="64">
        <v>1153017421.1201501</v>
      </c>
      <c r="BJ9" s="64">
        <v>1264908759.44872</v>
      </c>
    </row>
    <row r="10" spans="1:62" ht="26" x14ac:dyDescent="0.3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1247934229.1235518</v>
      </c>
      <c r="BI10" s="64">
        <v>1095064990.9814501</v>
      </c>
      <c r="BJ10" s="64">
        <v>1219661825.0220399</v>
      </c>
    </row>
    <row r="11" spans="1:62" x14ac:dyDescent="0.3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8618780920.2318802</v>
      </c>
      <c r="BI11" s="64">
        <v>8001933386.8100004</v>
      </c>
      <c r="BJ11" s="64">
        <v>8070156999.0451002</v>
      </c>
    </row>
    <row r="12" spans="1:62" x14ac:dyDescent="0.3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3857356145.0714302</v>
      </c>
      <c r="BI12" s="64">
        <v>3640249981.4599299</v>
      </c>
      <c r="BJ12" s="64">
        <v>3188280129.8094101</v>
      </c>
    </row>
    <row r="13" spans="1:62" x14ac:dyDescent="0.35">
      <c r="A13" s="30" t="s">
        <v>28</v>
      </c>
      <c r="B13" s="24" t="s">
        <v>29</v>
      </c>
      <c r="C13" s="47">
        <f t="shared" ref="C13:Q13" si="6">C14+C15+C16+C17+C18+C19</f>
        <v>1585631670.3449907</v>
      </c>
      <c r="D13" s="48">
        <f t="shared" si="6"/>
        <v>1893164528.6626906</v>
      </c>
      <c r="E13" s="48">
        <f t="shared" si="6"/>
        <v>1637963698.6539917</v>
      </c>
      <c r="F13" s="48">
        <f t="shared" si="6"/>
        <v>1648306111.874835</v>
      </c>
      <c r="G13" s="48">
        <f t="shared" si="6"/>
        <v>1704389926.7499065</v>
      </c>
      <c r="H13" s="48">
        <f t="shared" si="6"/>
        <v>1872941714.7803113</v>
      </c>
      <c r="I13" s="48">
        <f t="shared" si="6"/>
        <v>1577501667.2285032</v>
      </c>
      <c r="J13" s="48">
        <f t="shared" si="6"/>
        <v>1642056649.8346965</v>
      </c>
      <c r="K13" s="48">
        <f t="shared" si="6"/>
        <v>1677478159.7257915</v>
      </c>
      <c r="L13" s="48">
        <f t="shared" si="6"/>
        <v>1852298536.2439723</v>
      </c>
      <c r="M13" s="48">
        <f t="shared" si="6"/>
        <v>1634456338.1040311</v>
      </c>
      <c r="N13" s="48">
        <f t="shared" si="6"/>
        <v>1664726378.5646236</v>
      </c>
      <c r="O13" s="48">
        <f t="shared" si="6"/>
        <v>1690134483.1154528</v>
      </c>
      <c r="P13" s="48">
        <f t="shared" si="6"/>
        <v>1882751861.4090791</v>
      </c>
      <c r="Q13" s="48">
        <f t="shared" si="6"/>
        <v>1669986322.6669054</v>
      </c>
      <c r="R13" s="7">
        <f>SUM(R14:R19)</f>
        <v>1687724388.8306808</v>
      </c>
      <c r="S13" s="7">
        <f t="shared" ref="S13:BH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1">
        <f t="shared" si="7"/>
        <v>2280567900.0121484</v>
      </c>
      <c r="AI13" s="11">
        <f t="shared" si="7"/>
        <v>2334215037.6119313</v>
      </c>
      <c r="AJ13" s="11">
        <f t="shared" si="7"/>
        <v>2672350089.4613972</v>
      </c>
      <c r="AK13" s="11">
        <f t="shared" si="7"/>
        <v>2198855408.9844451</v>
      </c>
      <c r="AL13" s="11">
        <f t="shared" si="7"/>
        <v>2352222473</v>
      </c>
      <c r="AM13" s="11">
        <f t="shared" si="7"/>
        <v>2367605250</v>
      </c>
      <c r="AN13" s="11">
        <f t="shared" si="7"/>
        <v>2852203885</v>
      </c>
      <c r="AO13" s="11">
        <f t="shared" si="7"/>
        <v>2372096689</v>
      </c>
      <c r="AP13" s="11">
        <f t="shared" si="7"/>
        <v>2402483353</v>
      </c>
      <c r="AQ13" s="11">
        <f t="shared" si="7"/>
        <v>2426882325</v>
      </c>
      <c r="AR13" s="11">
        <f t="shared" si="7"/>
        <v>2820822293</v>
      </c>
      <c r="AS13" s="11">
        <f t="shared" si="7"/>
        <v>2365297765</v>
      </c>
      <c r="AT13" s="11">
        <f t="shared" si="7"/>
        <v>1658082853</v>
      </c>
      <c r="AU13" s="11">
        <f t="shared" si="7"/>
        <v>1998704736</v>
      </c>
      <c r="AV13" s="11">
        <f t="shared" si="7"/>
        <v>2374137350</v>
      </c>
      <c r="AW13" s="11">
        <f t="shared" si="7"/>
        <v>2055256773</v>
      </c>
      <c r="AX13" s="11">
        <f t="shared" si="7"/>
        <v>2143165391.530798</v>
      </c>
      <c r="AY13" s="11">
        <f t="shared" si="7"/>
        <v>2235333183.5860062</v>
      </c>
      <c r="AZ13" s="11">
        <f t="shared" si="7"/>
        <v>2604201118.3040991</v>
      </c>
      <c r="BA13" s="11">
        <f t="shared" si="7"/>
        <v>2360554149.131825</v>
      </c>
      <c r="BB13" s="11">
        <f t="shared" si="7"/>
        <v>2366339437.7754731</v>
      </c>
      <c r="BC13" s="11">
        <f t="shared" si="7"/>
        <v>2476047533.4731841</v>
      </c>
      <c r="BD13" s="11">
        <f t="shared" si="7"/>
        <v>2847108026.0461922</v>
      </c>
      <c r="BE13" s="11">
        <f t="shared" si="7"/>
        <v>2624014937.7529917</v>
      </c>
      <c r="BF13" s="11">
        <f t="shared" si="7"/>
        <v>2605554284.5248203</v>
      </c>
      <c r="BG13" s="11">
        <f t="shared" si="7"/>
        <v>2679249102.3360529</v>
      </c>
      <c r="BH13" s="11">
        <f t="shared" si="7"/>
        <v>3190696410.3263836</v>
      </c>
      <c r="BI13" s="11">
        <v>2766173514.7969799</v>
      </c>
      <c r="BJ13" s="11">
        <v>2857507531.2501273</v>
      </c>
    </row>
    <row r="14" spans="1:62" ht="26" x14ac:dyDescent="0.3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348196018.95192301</v>
      </c>
      <c r="BI14" s="64">
        <v>298541868.16071397</v>
      </c>
      <c r="BJ14" s="64">
        <v>319445136.51108402</v>
      </c>
    </row>
    <row r="15" spans="1:62" x14ac:dyDescent="0.3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1009066283.556789</v>
      </c>
      <c r="BI15" s="64">
        <v>844603623.83485198</v>
      </c>
      <c r="BJ15" s="64">
        <v>871476962.91432095</v>
      </c>
    </row>
    <row r="16" spans="1:62" x14ac:dyDescent="0.3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172590752.771429</v>
      </c>
      <c r="BI16" s="64">
        <v>150385492.51428601</v>
      </c>
      <c r="BJ16" s="64">
        <v>159916221.90000001</v>
      </c>
    </row>
    <row r="17" spans="1:62" ht="26" x14ac:dyDescent="0.3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1164457627.2277799</v>
      </c>
      <c r="BI17" s="64">
        <v>1076327101.3738799</v>
      </c>
      <c r="BJ17" s="64">
        <v>1111281794.19344</v>
      </c>
    </row>
    <row r="18" spans="1:62" ht="26" x14ac:dyDescent="0.3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258896350.28846201</v>
      </c>
      <c r="BI18" s="64">
        <v>210532967.80769199</v>
      </c>
      <c r="BJ18" s="64">
        <v>206935883.53461501</v>
      </c>
    </row>
    <row r="19" spans="1:62" x14ac:dyDescent="0.3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237489377.53</v>
      </c>
      <c r="BI19" s="64">
        <v>185782461.10555601</v>
      </c>
      <c r="BJ19" s="64">
        <v>188451532.19666699</v>
      </c>
    </row>
    <row r="20" spans="1:62" ht="43" x14ac:dyDescent="0.35">
      <c r="A20" s="30" t="s">
        <v>42</v>
      </c>
      <c r="B20" s="24" t="s">
        <v>43</v>
      </c>
      <c r="C20" s="47">
        <f t="shared" ref="C20:Q20" si="8">C21+C22+C23+C24+C25</f>
        <v>3610536844.9551539</v>
      </c>
      <c r="D20" s="48">
        <f t="shared" si="8"/>
        <v>4124175335.1163373</v>
      </c>
      <c r="E20" s="48">
        <f t="shared" si="8"/>
        <v>3863868807.6199856</v>
      </c>
      <c r="F20" s="48">
        <f t="shared" si="8"/>
        <v>3908371696.5116906</v>
      </c>
      <c r="G20" s="48">
        <f t="shared" si="8"/>
        <v>3895270405.4858236</v>
      </c>
      <c r="H20" s="48">
        <f t="shared" si="8"/>
        <v>4634376473.2924891</v>
      </c>
      <c r="I20" s="48">
        <f t="shared" si="8"/>
        <v>4252979112.0191388</v>
      </c>
      <c r="J20" s="48">
        <f t="shared" si="8"/>
        <v>4368884519.7975607</v>
      </c>
      <c r="K20" s="48">
        <f t="shared" si="8"/>
        <v>4361299248.2473173</v>
      </c>
      <c r="L20" s="48">
        <f t="shared" si="8"/>
        <v>5262375602.8289413</v>
      </c>
      <c r="M20" s="48">
        <f t="shared" si="8"/>
        <v>4699146776.2381325</v>
      </c>
      <c r="N20" s="48">
        <f t="shared" si="8"/>
        <v>4811648395.7346716</v>
      </c>
      <c r="O20" s="48">
        <f t="shared" si="8"/>
        <v>4962238962.3680744</v>
      </c>
      <c r="P20" s="48">
        <f t="shared" si="8"/>
        <v>5766041933.7599869</v>
      </c>
      <c r="Q20" s="48">
        <f t="shared" si="8"/>
        <v>5215237145.8625612</v>
      </c>
      <c r="R20" s="7">
        <f>SUM(R21:R25)</f>
        <v>5150410044.4170713</v>
      </c>
      <c r="S20" s="7">
        <f t="shared" ref="S20:BH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1">
        <f t="shared" si="9"/>
        <v>6055160055.2048979</v>
      </c>
      <c r="AI20" s="11">
        <f t="shared" si="9"/>
        <v>6166220855.1830826</v>
      </c>
      <c r="AJ20" s="11">
        <f t="shared" si="9"/>
        <v>6981477996.7097883</v>
      </c>
      <c r="AK20" s="11">
        <f t="shared" si="9"/>
        <v>6305703933.5624266</v>
      </c>
      <c r="AL20" s="11">
        <f t="shared" si="9"/>
        <v>6499713869</v>
      </c>
      <c r="AM20" s="11">
        <f t="shared" si="9"/>
        <v>6589053067</v>
      </c>
      <c r="AN20" s="11">
        <f t="shared" si="9"/>
        <v>7365371308</v>
      </c>
      <c r="AO20" s="11">
        <f t="shared" si="9"/>
        <v>6515173401</v>
      </c>
      <c r="AP20" s="11">
        <f t="shared" si="9"/>
        <v>6527148031</v>
      </c>
      <c r="AQ20" s="11">
        <f t="shared" si="9"/>
        <v>6481366352</v>
      </c>
      <c r="AR20" s="11">
        <f t="shared" si="9"/>
        <v>7105844491</v>
      </c>
      <c r="AS20" s="11">
        <f t="shared" si="9"/>
        <v>6262521722</v>
      </c>
      <c r="AT20" s="11">
        <f t="shared" si="9"/>
        <v>5083968357</v>
      </c>
      <c r="AU20" s="11">
        <f t="shared" si="9"/>
        <v>5249838745</v>
      </c>
      <c r="AV20" s="11">
        <f t="shared" si="9"/>
        <v>6087152151</v>
      </c>
      <c r="AW20" s="11">
        <f t="shared" si="9"/>
        <v>5870359628</v>
      </c>
      <c r="AX20" s="11">
        <f t="shared" si="9"/>
        <v>5819992921.0880899</v>
      </c>
      <c r="AY20" s="11">
        <f t="shared" si="9"/>
        <v>5857214199.9989901</v>
      </c>
      <c r="AZ20" s="11">
        <f t="shared" si="9"/>
        <v>6829168550.8110504</v>
      </c>
      <c r="BA20" s="11">
        <f t="shared" si="9"/>
        <v>6036674739.3298702</v>
      </c>
      <c r="BB20" s="11">
        <f t="shared" si="9"/>
        <v>6514757325.0868015</v>
      </c>
      <c r="BC20" s="11">
        <f t="shared" si="9"/>
        <v>6910176592.8416033</v>
      </c>
      <c r="BD20" s="11">
        <f t="shared" si="9"/>
        <v>8624845996.6119061</v>
      </c>
      <c r="BE20" s="11">
        <f t="shared" si="9"/>
        <v>7012746172.8087626</v>
      </c>
      <c r="BF20" s="11">
        <f t="shared" si="9"/>
        <v>7255177068.281764</v>
      </c>
      <c r="BG20" s="11">
        <f t="shared" si="9"/>
        <v>7404370601.5248032</v>
      </c>
      <c r="BH20" s="11">
        <f t="shared" si="9"/>
        <v>8268976532.1250362</v>
      </c>
      <c r="BI20" s="11">
        <v>7211118220.2094278</v>
      </c>
      <c r="BJ20" s="11">
        <v>7659833390.3674679</v>
      </c>
    </row>
    <row r="21" spans="1:62" x14ac:dyDescent="0.3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502746031.47710598</v>
      </c>
      <c r="BI21" s="64">
        <v>474228983.562657</v>
      </c>
      <c r="BJ21" s="64">
        <v>486981232.94924802</v>
      </c>
    </row>
    <row r="22" spans="1:62" x14ac:dyDescent="0.3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1359334214.9079499</v>
      </c>
      <c r="BI22" s="64">
        <v>1166392133.3345301</v>
      </c>
      <c r="BJ22" s="64">
        <v>1212116331.5369501</v>
      </c>
    </row>
    <row r="23" spans="1:62" x14ac:dyDescent="0.3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2958283284.54848</v>
      </c>
      <c r="BI23" s="64">
        <v>2473129970.9035301</v>
      </c>
      <c r="BJ23" s="64">
        <v>2803121963.1927299</v>
      </c>
    </row>
    <row r="24" spans="1:62" x14ac:dyDescent="0.3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1460567759.1296301</v>
      </c>
      <c r="BI24" s="64">
        <v>1363798199.6953399</v>
      </c>
      <c r="BJ24" s="64">
        <v>1425476637.76583</v>
      </c>
    </row>
    <row r="25" spans="1:62" ht="26" x14ac:dyDescent="0.3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1988045242.0618701</v>
      </c>
      <c r="BI25" s="64">
        <v>1733568932.7133701</v>
      </c>
      <c r="BJ25" s="64">
        <v>1732137224.9227099</v>
      </c>
    </row>
    <row r="26" spans="1:62" ht="22" x14ac:dyDescent="0.35">
      <c r="A26" s="30" t="s">
        <v>54</v>
      </c>
      <c r="B26" s="24" t="s">
        <v>55</v>
      </c>
      <c r="C26" s="47">
        <f t="shared" ref="C26:Q26" si="10">C27+C28+C30+C31+C32</f>
        <v>6281049377.1619453</v>
      </c>
      <c r="D26" s="48">
        <f t="shared" si="10"/>
        <v>6804140313.3550539</v>
      </c>
      <c r="E26" s="48">
        <f t="shared" si="10"/>
        <v>6704771371.3609848</v>
      </c>
      <c r="F26" s="48">
        <f t="shared" si="10"/>
        <v>6888281145.2828102</v>
      </c>
      <c r="G26" s="48">
        <f t="shared" si="10"/>
        <v>7640057882.2904902</v>
      </c>
      <c r="H26" s="48">
        <f t="shared" si="10"/>
        <v>8235115317.2881279</v>
      </c>
      <c r="I26" s="48">
        <f t="shared" si="10"/>
        <v>7816731837.7624636</v>
      </c>
      <c r="J26" s="48">
        <f t="shared" si="10"/>
        <v>7779409284.7062397</v>
      </c>
      <c r="K26" s="48">
        <f t="shared" si="10"/>
        <v>8348210040.7424984</v>
      </c>
      <c r="L26" s="48">
        <f t="shared" si="10"/>
        <v>9004100551.5387402</v>
      </c>
      <c r="M26" s="48">
        <f t="shared" si="10"/>
        <v>8781692004.5792789</v>
      </c>
      <c r="N26" s="48">
        <f t="shared" si="10"/>
        <v>8843776460.7640038</v>
      </c>
      <c r="O26" s="48">
        <f t="shared" si="10"/>
        <v>9321609815.9947357</v>
      </c>
      <c r="P26" s="48">
        <f t="shared" si="10"/>
        <v>9902318525.781908</v>
      </c>
      <c r="Q26" s="4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1">
        <f t="shared" si="11"/>
        <v>11412333760.815321</v>
      </c>
      <c r="AI26" s="11">
        <f t="shared" si="11"/>
        <v>12178327019.792965</v>
      </c>
      <c r="AJ26" s="11">
        <f t="shared" si="11"/>
        <v>13358378222.079454</v>
      </c>
      <c r="AK26" s="11">
        <f t="shared" si="11"/>
        <v>13001133244.74464</v>
      </c>
      <c r="AL26" s="11">
        <f t="shared" si="11"/>
        <v>12598231011</v>
      </c>
      <c r="AM26" s="11">
        <f t="shared" si="11"/>
        <v>13215612258</v>
      </c>
      <c r="AN26" s="11">
        <f t="shared" si="11"/>
        <v>14324604948</v>
      </c>
      <c r="AO26" s="11">
        <f t="shared" si="11"/>
        <v>13151175115</v>
      </c>
      <c r="AP26" s="11">
        <f t="shared" ref="AP26:AV26" si="12">SUM(AP27:AP32)</f>
        <v>8230421737</v>
      </c>
      <c r="AQ26" s="11">
        <f t="shared" si="12"/>
        <v>8731665523</v>
      </c>
      <c r="AR26" s="11">
        <f t="shared" si="12"/>
        <v>9139824241</v>
      </c>
      <c r="AS26" s="11">
        <f t="shared" si="12"/>
        <v>8690210029</v>
      </c>
      <c r="AT26" s="11">
        <f t="shared" si="12"/>
        <v>7548154261</v>
      </c>
      <c r="AU26" s="11">
        <f t="shared" si="12"/>
        <v>8235117423</v>
      </c>
      <c r="AV26" s="11">
        <f t="shared" si="12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3">AY27+AY28+AY29+AY31+AY32</f>
        <v>15013246402.274986</v>
      </c>
      <c r="AZ26" s="11">
        <f t="shared" si="13"/>
        <v>16055088255.647169</v>
      </c>
      <c r="BA26" s="11">
        <f t="shared" si="13"/>
        <v>14936563774.582451</v>
      </c>
      <c r="BB26" s="11">
        <f t="shared" si="13"/>
        <v>14584745545.124039</v>
      </c>
      <c r="BC26" s="11">
        <f t="shared" si="13"/>
        <v>15994142628.970881</v>
      </c>
      <c r="BD26" s="11">
        <f t="shared" si="13"/>
        <v>17671264940.907032</v>
      </c>
      <c r="BE26" s="11">
        <f t="shared" si="13"/>
        <v>16794374831.063389</v>
      </c>
      <c r="BF26" s="11">
        <f t="shared" si="13"/>
        <v>15815409878.74222</v>
      </c>
      <c r="BG26" s="11">
        <f t="shared" si="13"/>
        <v>16823294961.755938</v>
      </c>
      <c r="BH26" s="11">
        <f t="shared" si="13"/>
        <v>18721614752.011646</v>
      </c>
      <c r="BI26" s="11">
        <v>17309844403.685562</v>
      </c>
      <c r="BJ26" s="11">
        <v>16525441501.818842</v>
      </c>
    </row>
    <row r="27" spans="1:62" ht="26" x14ac:dyDescent="0.3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4226748319.99683</v>
      </c>
      <c r="BI27" s="64">
        <v>4371089823.7761898</v>
      </c>
      <c r="BJ27" s="64">
        <v>3941066752.8944402</v>
      </c>
    </row>
    <row r="28" spans="1:62" x14ac:dyDescent="0.3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2504610357.68293</v>
      </c>
      <c r="BI28" s="64">
        <v>2512472154.4626904</v>
      </c>
      <c r="BJ28" s="64">
        <v>2320921515.9405603</v>
      </c>
    </row>
    <row r="29" spans="1:62" x14ac:dyDescent="0.3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7347439554.6928596</v>
      </c>
      <c r="BI29" s="64">
        <v>6560193449.4430399</v>
      </c>
      <c r="BJ29" s="64">
        <v>6363294822.5096102</v>
      </c>
    </row>
    <row r="30" spans="1:62" x14ac:dyDescent="0.3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</row>
    <row r="31" spans="1:62" x14ac:dyDescent="0.3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1144955203.815217</v>
      </c>
      <c r="BI31" s="64">
        <v>1029856823.717391</v>
      </c>
      <c r="BJ31" s="64">
        <v>1049961987.75</v>
      </c>
    </row>
    <row r="32" spans="1:62" x14ac:dyDescent="0.3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3497861315.8238101</v>
      </c>
      <c r="BI32" s="64">
        <v>2836232152.2862501</v>
      </c>
      <c r="BJ32" s="64">
        <v>2850196422.7242298</v>
      </c>
    </row>
    <row r="33" spans="1:62" x14ac:dyDescent="0.35">
      <c r="A33" s="30" t="s">
        <v>66</v>
      </c>
      <c r="B33" s="24" t="s">
        <v>67</v>
      </c>
      <c r="C33" s="47">
        <f t="shared" ref="C33:Q33" si="14">C34+C35</f>
        <v>1660934916.5188558</v>
      </c>
      <c r="D33" s="48">
        <f t="shared" si="14"/>
        <v>1837987551.1187453</v>
      </c>
      <c r="E33" s="48">
        <f t="shared" si="14"/>
        <v>1803232306.7236688</v>
      </c>
      <c r="F33" s="48">
        <f t="shared" si="14"/>
        <v>1623653647.9617548</v>
      </c>
      <c r="G33" s="48">
        <f t="shared" si="14"/>
        <v>1623732174.7561545</v>
      </c>
      <c r="H33" s="48">
        <f t="shared" si="14"/>
        <v>1853321824.5257101</v>
      </c>
      <c r="I33" s="48">
        <f t="shared" si="14"/>
        <v>1693603533.8315277</v>
      </c>
      <c r="J33" s="48">
        <f t="shared" si="14"/>
        <v>1643088447.0848498</v>
      </c>
      <c r="K33" s="48">
        <f t="shared" si="14"/>
        <v>1654858725.9843252</v>
      </c>
      <c r="L33" s="48">
        <f t="shared" si="14"/>
        <v>1898293469.8975308</v>
      </c>
      <c r="M33" s="48">
        <f t="shared" si="14"/>
        <v>1790481927.0202312</v>
      </c>
      <c r="N33" s="48">
        <f t="shared" si="14"/>
        <v>1706545778.1997435</v>
      </c>
      <c r="O33" s="48">
        <f t="shared" si="14"/>
        <v>1720629809.1774685</v>
      </c>
      <c r="P33" s="48">
        <f t="shared" si="14"/>
        <v>1992910913.465178</v>
      </c>
      <c r="Q33" s="48">
        <f t="shared" si="14"/>
        <v>1748852308.6596069</v>
      </c>
      <c r="R33" s="7">
        <f>SUM(R34:R35)</f>
        <v>1771235909.2692504</v>
      </c>
      <c r="S33" s="7">
        <f t="shared" ref="S33:BH33" si="15">SUM(S34:S35)</f>
        <v>1798431040.3259802</v>
      </c>
      <c r="T33" s="7">
        <f t="shared" si="15"/>
        <v>2106103198.450788</v>
      </c>
      <c r="U33" s="7">
        <f t="shared" si="15"/>
        <v>1974364992.48404</v>
      </c>
      <c r="V33" s="7">
        <f t="shared" si="15"/>
        <v>2030737880.4856896</v>
      </c>
      <c r="W33" s="7">
        <f t="shared" si="15"/>
        <v>2084602344.7439415</v>
      </c>
      <c r="X33" s="7">
        <f t="shared" si="15"/>
        <v>2395682263.8655386</v>
      </c>
      <c r="Y33" s="7">
        <f t="shared" si="15"/>
        <v>2283677856.2894793</v>
      </c>
      <c r="Z33" s="7">
        <f t="shared" si="15"/>
        <v>2270544619.5739751</v>
      </c>
      <c r="AA33" s="7">
        <f t="shared" si="15"/>
        <v>2357827476.0902133</v>
      </c>
      <c r="AB33" s="7">
        <f t="shared" si="15"/>
        <v>2619491961.9031715</v>
      </c>
      <c r="AC33" s="7">
        <f t="shared" si="15"/>
        <v>2309269349.5980883</v>
      </c>
      <c r="AD33" s="7">
        <f t="shared" si="15"/>
        <v>2415481072.1580253</v>
      </c>
      <c r="AE33" s="7">
        <f t="shared" si="15"/>
        <v>2458929803.3803854</v>
      </c>
      <c r="AF33" s="7">
        <f t="shared" si="15"/>
        <v>2508308543.2593832</v>
      </c>
      <c r="AG33" s="7">
        <f t="shared" si="15"/>
        <v>2298715613.7291875</v>
      </c>
      <c r="AH33" s="11">
        <f t="shared" si="15"/>
        <v>2467952388.2320747</v>
      </c>
      <c r="AI33" s="11">
        <f t="shared" si="15"/>
        <v>2691098502.3265085</v>
      </c>
      <c r="AJ33" s="11">
        <f t="shared" si="15"/>
        <v>2873822935.5781903</v>
      </c>
      <c r="AK33" s="11">
        <f t="shared" si="15"/>
        <v>2604224085.3953772</v>
      </c>
      <c r="AL33" s="11">
        <f t="shared" si="15"/>
        <v>2691042123</v>
      </c>
      <c r="AM33" s="11">
        <f t="shared" si="15"/>
        <v>2799966372</v>
      </c>
      <c r="AN33" s="11">
        <f t="shared" si="15"/>
        <v>3176141733</v>
      </c>
      <c r="AO33" s="11">
        <f t="shared" si="15"/>
        <v>2869147019</v>
      </c>
      <c r="AP33" s="11">
        <f t="shared" si="15"/>
        <v>3002659480</v>
      </c>
      <c r="AQ33" s="11">
        <f t="shared" si="15"/>
        <v>3060415430</v>
      </c>
      <c r="AR33" s="11">
        <f t="shared" si="15"/>
        <v>3248661922</v>
      </c>
      <c r="AS33" s="11">
        <f t="shared" si="15"/>
        <v>2918984983</v>
      </c>
      <c r="AT33" s="11">
        <f t="shared" si="15"/>
        <v>2337487552</v>
      </c>
      <c r="AU33" s="11">
        <f t="shared" si="15"/>
        <v>2731058138</v>
      </c>
      <c r="AV33" s="11">
        <f t="shared" si="15"/>
        <v>2907092160</v>
      </c>
      <c r="AW33" s="11">
        <f t="shared" si="15"/>
        <v>2746289805</v>
      </c>
      <c r="AX33" s="11">
        <f t="shared" si="15"/>
        <v>2776461541.0265641</v>
      </c>
      <c r="AY33" s="11">
        <f t="shared" si="15"/>
        <v>3038115225.2371988</v>
      </c>
      <c r="AZ33" s="11">
        <f t="shared" si="15"/>
        <v>3250920779.3398046</v>
      </c>
      <c r="BA33" s="11">
        <f t="shared" si="15"/>
        <v>2981884497.4398546</v>
      </c>
      <c r="BB33" s="11">
        <f t="shared" si="15"/>
        <v>3060495515.9641843</v>
      </c>
      <c r="BC33" s="11">
        <f t="shared" si="15"/>
        <v>3243551493.552434</v>
      </c>
      <c r="BD33" s="11">
        <f t="shared" si="15"/>
        <v>3528415810.7399015</v>
      </c>
      <c r="BE33" s="11">
        <f t="shared" si="15"/>
        <v>3174509701.548718</v>
      </c>
      <c r="BF33" s="11">
        <f t="shared" si="15"/>
        <v>3371820060.2423139</v>
      </c>
      <c r="BG33" s="11">
        <f t="shared" si="15"/>
        <v>3422456165.0890789</v>
      </c>
      <c r="BH33" s="11">
        <f t="shared" si="15"/>
        <v>3577040494.6387448</v>
      </c>
      <c r="BI33" s="11">
        <v>3136467406.2938671</v>
      </c>
      <c r="BJ33" s="11">
        <v>3242072083.5405779</v>
      </c>
    </row>
    <row r="34" spans="1:62" x14ac:dyDescent="0.3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709740184.17532504</v>
      </c>
      <c r="BI34" s="64">
        <v>640921596.40259695</v>
      </c>
      <c r="BJ34" s="64">
        <v>658220646.03246796</v>
      </c>
    </row>
    <row r="35" spans="1:62" x14ac:dyDescent="0.3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2867300310.4634199</v>
      </c>
      <c r="BI35" s="64">
        <v>2495545809.8912702</v>
      </c>
      <c r="BJ35" s="64">
        <v>2583851437.50811</v>
      </c>
    </row>
    <row r="36" spans="1:62" ht="32.5" x14ac:dyDescent="0.35">
      <c r="A36" s="30" t="s">
        <v>72</v>
      </c>
      <c r="B36" s="24" t="s">
        <v>73</v>
      </c>
      <c r="C36" s="47">
        <f t="shared" ref="C36:Q36" si="16">SUM(C37:C45)</f>
        <v>10021712861.536352</v>
      </c>
      <c r="D36" s="48">
        <f t="shared" si="16"/>
        <v>11346071774.611855</v>
      </c>
      <c r="E36" s="48">
        <f t="shared" si="16"/>
        <v>10067724677.840715</v>
      </c>
      <c r="F36" s="48">
        <f t="shared" si="16"/>
        <v>10605540557.10367</v>
      </c>
      <c r="G36" s="48">
        <f t="shared" si="16"/>
        <v>10970342581.114117</v>
      </c>
      <c r="H36" s="48">
        <f t="shared" si="16"/>
        <v>12792115443.202019</v>
      </c>
      <c r="I36" s="48">
        <f t="shared" si="16"/>
        <v>11589259050.404814</v>
      </c>
      <c r="J36" s="48">
        <f t="shared" si="16"/>
        <v>11713119562.102749</v>
      </c>
      <c r="K36" s="48">
        <f t="shared" si="16"/>
        <v>11880874089.712843</v>
      </c>
      <c r="L36" s="48">
        <f t="shared" si="16"/>
        <v>13849801330.159458</v>
      </c>
      <c r="M36" s="48">
        <f t="shared" si="16"/>
        <v>12567804925.938745</v>
      </c>
      <c r="N36" s="48">
        <f t="shared" si="16"/>
        <v>13093182796.72035</v>
      </c>
      <c r="O36" s="48">
        <f t="shared" si="16"/>
        <v>13503153122.572929</v>
      </c>
      <c r="P36" s="48">
        <f t="shared" si="16"/>
        <v>15328327998.793549</v>
      </c>
      <c r="Q36" s="48">
        <f t="shared" si="16"/>
        <v>13682391044.538504</v>
      </c>
      <c r="R36" s="7">
        <f>SUM(R37:R45)</f>
        <v>14424533805.05529</v>
      </c>
      <c r="S36" s="7">
        <f t="shared" ref="S36:BH36" si="17">SUM(S37:S45)</f>
        <v>14728532484.53199</v>
      </c>
      <c r="T36" s="7">
        <f t="shared" si="17"/>
        <v>16681668307.907837</v>
      </c>
      <c r="U36" s="7">
        <f t="shared" si="17"/>
        <v>14476381644.140814</v>
      </c>
      <c r="V36" s="7">
        <f t="shared" si="17"/>
        <v>15041289019.912981</v>
      </c>
      <c r="W36" s="7">
        <f t="shared" si="17"/>
        <v>15051381746.931252</v>
      </c>
      <c r="X36" s="7">
        <f t="shared" si="17"/>
        <v>17159078257.681646</v>
      </c>
      <c r="Y36" s="7">
        <f t="shared" si="17"/>
        <v>15213751738.228111</v>
      </c>
      <c r="Z36" s="7">
        <f t="shared" si="17"/>
        <v>15386420089.688059</v>
      </c>
      <c r="AA36" s="7">
        <f t="shared" si="17"/>
        <v>15961931695.604044</v>
      </c>
      <c r="AB36" s="7">
        <f t="shared" si="17"/>
        <v>17734374192.430775</v>
      </c>
      <c r="AC36" s="7">
        <f t="shared" si="17"/>
        <v>15318063131.086243</v>
      </c>
      <c r="AD36" s="7">
        <f t="shared" si="17"/>
        <v>15863486777.584036</v>
      </c>
      <c r="AE36" s="7">
        <f t="shared" si="17"/>
        <v>16226338462.297424</v>
      </c>
      <c r="AF36" s="7">
        <f t="shared" si="17"/>
        <v>18821436051.213287</v>
      </c>
      <c r="AG36" s="7">
        <f t="shared" si="17"/>
        <v>16552960869.090279</v>
      </c>
      <c r="AH36" s="11">
        <f t="shared" si="17"/>
        <v>17130797722.557556</v>
      </c>
      <c r="AI36" s="11">
        <f t="shared" si="17"/>
        <v>17482749998.091236</v>
      </c>
      <c r="AJ36" s="11">
        <f t="shared" si="17"/>
        <v>20406892972.591694</v>
      </c>
      <c r="AK36" s="11">
        <f t="shared" si="17"/>
        <v>17955336071.548065</v>
      </c>
      <c r="AL36" s="11">
        <f t="shared" si="17"/>
        <v>18303765239</v>
      </c>
      <c r="AM36" s="11">
        <f t="shared" si="17"/>
        <v>18859713112</v>
      </c>
      <c r="AN36" s="11">
        <f t="shared" si="17"/>
        <v>21226740591</v>
      </c>
      <c r="AO36" s="11">
        <f t="shared" si="17"/>
        <v>18702625499</v>
      </c>
      <c r="AP36" s="11">
        <f t="shared" si="17"/>
        <v>19378075256</v>
      </c>
      <c r="AQ36" s="11">
        <f t="shared" si="17"/>
        <v>19746141070</v>
      </c>
      <c r="AR36" s="11">
        <f t="shared" si="17"/>
        <v>22619814500</v>
      </c>
      <c r="AS36" s="11">
        <f t="shared" si="17"/>
        <v>19822192313</v>
      </c>
      <c r="AT36" s="11">
        <f t="shared" si="17"/>
        <v>15887670551</v>
      </c>
      <c r="AU36" s="11">
        <f t="shared" si="17"/>
        <v>17762035611</v>
      </c>
      <c r="AV36" s="11">
        <f t="shared" si="17"/>
        <v>20898278627</v>
      </c>
      <c r="AW36" s="11">
        <f t="shared" si="17"/>
        <v>18698331349</v>
      </c>
      <c r="AX36" s="11">
        <f t="shared" si="17"/>
        <v>20142477677.636295</v>
      </c>
      <c r="AY36" s="11">
        <f t="shared" si="17"/>
        <v>20169381717.010353</v>
      </c>
      <c r="AZ36" s="11">
        <f t="shared" si="17"/>
        <v>23222010907.077995</v>
      </c>
      <c r="BA36" s="11">
        <f t="shared" si="17"/>
        <v>21918740573.363152</v>
      </c>
      <c r="BB36" s="11">
        <f t="shared" si="17"/>
        <v>22337773081.851379</v>
      </c>
      <c r="BC36" s="11">
        <f t="shared" si="17"/>
        <v>22764467837.952747</v>
      </c>
      <c r="BD36" s="11">
        <f t="shared" si="17"/>
        <v>27310105107.457428</v>
      </c>
      <c r="BE36" s="11">
        <f t="shared" si="17"/>
        <v>23983385877.69326</v>
      </c>
      <c r="BF36" s="11">
        <f t="shared" si="17"/>
        <v>25189441207.096237</v>
      </c>
      <c r="BG36" s="11">
        <f t="shared" si="17"/>
        <v>25414493530.31517</v>
      </c>
      <c r="BH36" s="11">
        <f t="shared" si="17"/>
        <v>29631227187.354584</v>
      </c>
      <c r="BI36" s="11">
        <v>26186166243.653946</v>
      </c>
      <c r="BJ36" s="11">
        <v>26178365723.569118</v>
      </c>
    </row>
    <row r="37" spans="1:62" x14ac:dyDescent="0.3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2712770792.3333302</v>
      </c>
      <c r="BI37" s="64">
        <v>2324552369.0079403</v>
      </c>
      <c r="BJ37" s="64">
        <v>2461395182.1666698</v>
      </c>
    </row>
    <row r="38" spans="1:62" x14ac:dyDescent="0.3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2199711672.3214302</v>
      </c>
      <c r="BI38" s="64">
        <v>2220966059.9363699</v>
      </c>
      <c r="BJ38" s="64">
        <v>1850122891.0262699</v>
      </c>
    </row>
    <row r="39" spans="1:62" x14ac:dyDescent="0.3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  <c r="BI39" s="64">
        <v>385306896.30000001</v>
      </c>
      <c r="BJ39" s="64">
        <v>399442556.89999998</v>
      </c>
    </row>
    <row r="40" spans="1:62" ht="26" x14ac:dyDescent="0.3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2842280635.4383502</v>
      </c>
      <c r="BI40" s="64">
        <v>2515520791.51439</v>
      </c>
      <c r="BJ40" s="64">
        <v>2499543901.6317101</v>
      </c>
    </row>
    <row r="41" spans="1:62" ht="26" x14ac:dyDescent="0.3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6532985396.2325401</v>
      </c>
      <c r="BI41" s="64">
        <v>5632324457.2692204</v>
      </c>
      <c r="BJ41" s="64">
        <v>5569693891.0857096</v>
      </c>
    </row>
    <row r="42" spans="1:62" x14ac:dyDescent="0.3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6400530172.0044003</v>
      </c>
      <c r="BI42" s="64">
        <v>5874173453.5792704</v>
      </c>
      <c r="BJ42" s="64">
        <v>5927902313.3224001</v>
      </c>
    </row>
    <row r="43" spans="1:62" x14ac:dyDescent="0.3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7604486525.1078701</v>
      </c>
      <c r="BI43" s="64">
        <v>6457555031.9741096</v>
      </c>
      <c r="BJ43" s="64">
        <v>6680765803.0944796</v>
      </c>
    </row>
    <row r="44" spans="1:62" x14ac:dyDescent="0.3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515291625.72222197</v>
      </c>
      <c r="BI44" s="64">
        <v>413113726.71153802</v>
      </c>
      <c r="BJ44" s="64">
        <v>403057705.45299101</v>
      </c>
    </row>
    <row r="45" spans="1:62" x14ac:dyDescent="0.3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369644702.694444</v>
      </c>
      <c r="BI45" s="64">
        <v>362653457.36111099</v>
      </c>
      <c r="BJ45" s="64">
        <v>386441478.88888901</v>
      </c>
    </row>
    <row r="46" spans="1:62" x14ac:dyDescent="0.35">
      <c r="A46" s="30" t="s">
        <v>92</v>
      </c>
      <c r="B46" s="24" t="s">
        <v>93</v>
      </c>
      <c r="C46" s="47">
        <f t="shared" ref="C46:AU46" si="18">SUM(C47:C53)</f>
        <v>1164434840.3993082</v>
      </c>
      <c r="D46" s="48">
        <f t="shared" si="18"/>
        <v>1394087783.0762942</v>
      </c>
      <c r="E46" s="48">
        <f t="shared" si="18"/>
        <v>1252663744.197386</v>
      </c>
      <c r="F46" s="48">
        <f t="shared" si="18"/>
        <v>1304531422.8520927</v>
      </c>
      <c r="G46" s="48">
        <f t="shared" si="18"/>
        <v>1341203419.2459295</v>
      </c>
      <c r="H46" s="48">
        <f t="shared" si="18"/>
        <v>1612510872.2795868</v>
      </c>
      <c r="I46" s="48">
        <f t="shared" si="18"/>
        <v>1447143150.071779</v>
      </c>
      <c r="J46" s="48">
        <f t="shared" si="18"/>
        <v>1708787981.7920249</v>
      </c>
      <c r="K46" s="48">
        <f t="shared" si="18"/>
        <v>1675768672.9058588</v>
      </c>
      <c r="L46" s="48">
        <f t="shared" si="18"/>
        <v>2097895425.7386775</v>
      </c>
      <c r="M46" s="48">
        <f t="shared" si="18"/>
        <v>1809197557.6999736</v>
      </c>
      <c r="N46" s="48">
        <f t="shared" si="18"/>
        <v>1788676091.8954318</v>
      </c>
      <c r="O46" s="48">
        <f t="shared" si="18"/>
        <v>1793054396.9049602</v>
      </c>
      <c r="P46" s="48">
        <f t="shared" si="18"/>
        <v>2094189668.117692</v>
      </c>
      <c r="Q46" s="48">
        <f t="shared" si="18"/>
        <v>1860593339.1394281</v>
      </c>
      <c r="R46" s="7">
        <f t="shared" si="18"/>
        <v>1966499261.7478833</v>
      </c>
      <c r="S46" s="7">
        <f t="shared" si="18"/>
        <v>2107273179.9834876</v>
      </c>
      <c r="T46" s="7">
        <f t="shared" si="18"/>
        <v>2354658560.7349977</v>
      </c>
      <c r="U46" s="7">
        <f t="shared" si="18"/>
        <v>2119998377.3891289</v>
      </c>
      <c r="V46" s="7">
        <f t="shared" si="18"/>
        <v>2114134129.7175229</v>
      </c>
      <c r="W46" s="7">
        <f t="shared" si="18"/>
        <v>2063187530.1754308</v>
      </c>
      <c r="X46" s="7">
        <f t="shared" si="18"/>
        <v>2394560877.5025988</v>
      </c>
      <c r="Y46" s="7">
        <f t="shared" si="18"/>
        <v>2169137909.3334961</v>
      </c>
      <c r="Z46" s="7">
        <f t="shared" si="18"/>
        <v>2285316652.7652235</v>
      </c>
      <c r="AA46" s="7">
        <f t="shared" si="18"/>
        <v>2360211440.6413298</v>
      </c>
      <c r="AB46" s="7">
        <f t="shared" si="18"/>
        <v>2655342660.5648017</v>
      </c>
      <c r="AC46" s="7">
        <f t="shared" si="18"/>
        <v>2362281871.5496187</v>
      </c>
      <c r="AD46" s="7">
        <f t="shared" si="18"/>
        <v>2501690670.3642707</v>
      </c>
      <c r="AE46" s="7">
        <f t="shared" si="18"/>
        <v>2540355216.8611679</v>
      </c>
      <c r="AF46" s="7">
        <f t="shared" si="18"/>
        <v>2811670076.1238489</v>
      </c>
      <c r="AG46" s="7">
        <f t="shared" si="18"/>
        <v>2219672781.8854976</v>
      </c>
      <c r="AH46" s="11">
        <f t="shared" si="18"/>
        <v>1977715432.7006183</v>
      </c>
      <c r="AI46" s="11">
        <f t="shared" si="18"/>
        <v>1993221834.612011</v>
      </c>
      <c r="AJ46" s="11">
        <f t="shared" si="18"/>
        <v>2236697252.4025679</v>
      </c>
      <c r="AK46" s="11">
        <f t="shared" si="18"/>
        <v>1979009485.2612584</v>
      </c>
      <c r="AL46" s="11">
        <f t="shared" si="18"/>
        <v>2432147237</v>
      </c>
      <c r="AM46" s="11">
        <f t="shared" si="18"/>
        <v>2587317149</v>
      </c>
      <c r="AN46" s="11">
        <f t="shared" si="18"/>
        <v>3313051280</v>
      </c>
      <c r="AO46" s="11">
        <f t="shared" si="18"/>
        <v>2935089951</v>
      </c>
      <c r="AP46" s="11">
        <f t="shared" si="18"/>
        <v>3026249406</v>
      </c>
      <c r="AQ46" s="11">
        <f t="shared" si="18"/>
        <v>3051589518</v>
      </c>
      <c r="AR46" s="11">
        <f t="shared" si="18"/>
        <v>3433034824</v>
      </c>
      <c r="AS46" s="11">
        <f t="shared" si="18"/>
        <v>3252455824</v>
      </c>
      <c r="AT46" s="11">
        <f t="shared" si="18"/>
        <v>2254587868</v>
      </c>
      <c r="AU46" s="11">
        <f t="shared" si="18"/>
        <v>3058614147</v>
      </c>
      <c r="AV46" s="11">
        <f>SUM(AV47:AV53)</f>
        <v>3566121812</v>
      </c>
      <c r="AW46" s="11">
        <f t="shared" ref="AW46:BH46" si="19">SUM(AW47:AW53)</f>
        <v>3509322220</v>
      </c>
      <c r="AX46" s="11">
        <f t="shared" si="19"/>
        <v>3811451163.5783806</v>
      </c>
      <c r="AY46" s="11">
        <f t="shared" si="19"/>
        <v>3591631556.9015398</v>
      </c>
      <c r="AZ46" s="11">
        <f t="shared" si="19"/>
        <v>3902983018.8372469</v>
      </c>
      <c r="BA46" s="11">
        <f t="shared" si="19"/>
        <v>3799389796.2610731</v>
      </c>
      <c r="BB46" s="11">
        <f t="shared" si="19"/>
        <v>3605339700.3300447</v>
      </c>
      <c r="BC46" s="11">
        <f t="shared" si="19"/>
        <v>3800184866.6706562</v>
      </c>
      <c r="BD46" s="11">
        <f t="shared" si="19"/>
        <v>4258174401.0373116</v>
      </c>
      <c r="BE46" s="11">
        <f t="shared" si="19"/>
        <v>4159510635.8743968</v>
      </c>
      <c r="BF46" s="11">
        <f t="shared" si="19"/>
        <v>4198735364.8790994</v>
      </c>
      <c r="BG46" s="11">
        <f t="shared" si="19"/>
        <v>4234688693.0451255</v>
      </c>
      <c r="BH46" s="11">
        <f t="shared" si="19"/>
        <v>4488127842.3023949</v>
      </c>
      <c r="BI46" s="11">
        <v>4346246411.6203375</v>
      </c>
      <c r="BJ46" s="11">
        <v>4430727531.3718672</v>
      </c>
    </row>
    <row r="47" spans="1:62" x14ac:dyDescent="0.3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2081192328.5753601</v>
      </c>
      <c r="BI47" s="64">
        <v>2157612965.4746304</v>
      </c>
      <c r="BJ47" s="64">
        <v>2235244416.9331999</v>
      </c>
    </row>
    <row r="48" spans="1:62" x14ac:dyDescent="0.3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564202584.645455</v>
      </c>
      <c r="BI48" s="64">
        <v>457266039.470707</v>
      </c>
      <c r="BJ48" s="64">
        <v>464016290.04392999</v>
      </c>
    </row>
    <row r="49" spans="1:62" x14ac:dyDescent="0.3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357199004.5</v>
      </c>
      <c r="BI49" s="64">
        <v>306976731</v>
      </c>
      <c r="BJ49" s="64">
        <v>354349479</v>
      </c>
    </row>
    <row r="50" spans="1:62" x14ac:dyDescent="0.3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</row>
    <row r="51" spans="1:62" ht="26" x14ac:dyDescent="0.3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440567889.83157903</v>
      </c>
      <c r="BI51" s="64">
        <v>391087042.39999998</v>
      </c>
      <c r="BJ51" s="64">
        <v>373494832.80000001</v>
      </c>
    </row>
    <row r="52" spans="1:62" x14ac:dyDescent="0.3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</row>
    <row r="53" spans="1:62" x14ac:dyDescent="0.3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1044966034.75</v>
      </c>
      <c r="BI53" s="64">
        <v>1033303633.275</v>
      </c>
      <c r="BJ53" s="64">
        <v>1003622512.5947371</v>
      </c>
    </row>
    <row r="54" spans="1:62" ht="32.5" x14ac:dyDescent="0.35">
      <c r="A54" s="30" t="s">
        <v>105</v>
      </c>
      <c r="B54" s="24" t="s">
        <v>106</v>
      </c>
      <c r="C54" s="47">
        <f t="shared" ref="C54:Q54" si="20">SUM(C55:C58)</f>
        <v>679038230.27532589</v>
      </c>
      <c r="D54" s="48">
        <f t="shared" si="20"/>
        <v>768689138.45846975</v>
      </c>
      <c r="E54" s="48">
        <f t="shared" si="20"/>
        <v>702698380.0823946</v>
      </c>
      <c r="F54" s="48">
        <f t="shared" si="20"/>
        <v>703490311.28964972</v>
      </c>
      <c r="G54" s="48">
        <f t="shared" si="20"/>
        <v>757264027.3978852</v>
      </c>
      <c r="H54" s="48">
        <f t="shared" si="20"/>
        <v>851414807.61223304</v>
      </c>
      <c r="I54" s="48">
        <f t="shared" si="20"/>
        <v>744352212.84379911</v>
      </c>
      <c r="J54" s="48">
        <f t="shared" si="20"/>
        <v>758551705.00117123</v>
      </c>
      <c r="K54" s="48">
        <f t="shared" si="20"/>
        <v>800510386.84012353</v>
      </c>
      <c r="L54" s="48">
        <f t="shared" si="20"/>
        <v>903882080.15801525</v>
      </c>
      <c r="M54" s="48">
        <f t="shared" si="20"/>
        <v>846739090.67484367</v>
      </c>
      <c r="N54" s="48">
        <f t="shared" si="20"/>
        <v>852276917.23352337</v>
      </c>
      <c r="O54" s="48">
        <f t="shared" si="20"/>
        <v>908616590.22708058</v>
      </c>
      <c r="P54" s="48">
        <f t="shared" si="20"/>
        <v>1071937038.8824339</v>
      </c>
      <c r="Q54" s="48">
        <f t="shared" si="20"/>
        <v>927935846.06527245</v>
      </c>
      <c r="R54" s="7">
        <f>SUM(R55:R58)</f>
        <v>946157048.51355779</v>
      </c>
      <c r="S54" s="7">
        <f t="shared" ref="S54:BH54" si="21">SUM(S55:S58)</f>
        <v>974719371.56953502</v>
      </c>
      <c r="T54" s="7">
        <f t="shared" si="21"/>
        <v>1118969189.901125</v>
      </c>
      <c r="U54" s="7">
        <f t="shared" si="21"/>
        <v>1040219428.4531486</v>
      </c>
      <c r="V54" s="7">
        <f t="shared" si="21"/>
        <v>1057943346.9941078</v>
      </c>
      <c r="W54" s="7">
        <f t="shared" si="21"/>
        <v>1079259166.04129</v>
      </c>
      <c r="X54" s="7">
        <f t="shared" si="21"/>
        <v>1225365626.0989449</v>
      </c>
      <c r="Y54" s="7">
        <f t="shared" si="21"/>
        <v>1110319349.2188079</v>
      </c>
      <c r="Z54" s="7">
        <f t="shared" si="21"/>
        <v>1106022508.7813125</v>
      </c>
      <c r="AA54" s="7">
        <f t="shared" si="21"/>
        <v>1175796344.285661</v>
      </c>
      <c r="AB54" s="7">
        <f t="shared" si="21"/>
        <v>1493186950.3565745</v>
      </c>
      <c r="AC54" s="7">
        <f t="shared" si="21"/>
        <v>1286370481.690835</v>
      </c>
      <c r="AD54" s="7">
        <f t="shared" si="21"/>
        <v>1344070648.8424034</v>
      </c>
      <c r="AE54" s="7">
        <f t="shared" si="21"/>
        <v>1226379296.3675914</v>
      </c>
      <c r="AF54" s="7">
        <f t="shared" si="21"/>
        <v>1510824056.8975697</v>
      </c>
      <c r="AG54" s="7">
        <f t="shared" si="21"/>
        <v>1458226062.4945548</v>
      </c>
      <c r="AH54" s="7">
        <f t="shared" si="21"/>
        <v>1394919196.4665728</v>
      </c>
      <c r="AI54" s="7">
        <f t="shared" si="21"/>
        <v>1441270888.9210906</v>
      </c>
      <c r="AJ54" s="7">
        <f t="shared" si="21"/>
        <v>1624894231.651881</v>
      </c>
      <c r="AK54" s="7">
        <f t="shared" si="21"/>
        <v>1520247378.3266187</v>
      </c>
      <c r="AL54" s="7">
        <f t="shared" si="21"/>
        <v>1574736756</v>
      </c>
      <c r="AM54" s="7">
        <f t="shared" si="21"/>
        <v>1560382635</v>
      </c>
      <c r="AN54" s="7">
        <f t="shared" si="21"/>
        <v>1765309001</v>
      </c>
      <c r="AO54" s="7">
        <f t="shared" si="21"/>
        <v>1694430225</v>
      </c>
      <c r="AP54" s="7">
        <f t="shared" si="21"/>
        <v>1708091696</v>
      </c>
      <c r="AQ54" s="7">
        <f t="shared" si="21"/>
        <v>1705094930</v>
      </c>
      <c r="AR54" s="7">
        <f t="shared" si="21"/>
        <v>1859659905</v>
      </c>
      <c r="AS54" s="7">
        <f t="shared" si="21"/>
        <v>1769590355</v>
      </c>
      <c r="AT54" s="7">
        <f t="shared" si="21"/>
        <v>1537140685</v>
      </c>
      <c r="AU54" s="7">
        <f t="shared" si="21"/>
        <v>1599395902</v>
      </c>
      <c r="AV54" s="7">
        <f t="shared" si="21"/>
        <v>1783577932</v>
      </c>
      <c r="AW54" s="7">
        <f t="shared" si="21"/>
        <v>1832433447</v>
      </c>
      <c r="AX54" s="7">
        <f t="shared" si="21"/>
        <v>1817965486.6706109</v>
      </c>
      <c r="AY54" s="7">
        <f t="shared" si="21"/>
        <v>1811176409.3534508</v>
      </c>
      <c r="AZ54" s="7">
        <f t="shared" si="21"/>
        <v>1951273612.3902318</v>
      </c>
      <c r="BA54" s="7">
        <f t="shared" si="21"/>
        <v>1879563194.491035</v>
      </c>
      <c r="BB54" s="7">
        <f t="shared" si="21"/>
        <v>1939059686.5716519</v>
      </c>
      <c r="BC54" s="7">
        <f t="shared" si="21"/>
        <v>1966704584.4607599</v>
      </c>
      <c r="BD54" s="7">
        <f t="shared" si="21"/>
        <v>2172968777.2980118</v>
      </c>
      <c r="BE54" s="7">
        <f t="shared" si="21"/>
        <v>2011743037.8651409</v>
      </c>
      <c r="BF54" s="7">
        <f t="shared" si="21"/>
        <v>2066714374.13907</v>
      </c>
      <c r="BG54" s="7">
        <f t="shared" si="21"/>
        <v>2063266558.7658391</v>
      </c>
      <c r="BH54" s="7">
        <f t="shared" si="21"/>
        <v>2270144216.872889</v>
      </c>
      <c r="BI54" s="7">
        <v>2077525478.7261858</v>
      </c>
      <c r="BJ54" s="7">
        <v>2087486355.7980151</v>
      </c>
    </row>
    <row r="55" spans="1:62" ht="39" x14ac:dyDescent="0.3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403416154.42857099</v>
      </c>
      <c r="BI55" s="64">
        <v>325682449.57142901</v>
      </c>
      <c r="BJ55" s="64">
        <v>330322847.87878799</v>
      </c>
    </row>
    <row r="56" spans="1:62" ht="39" x14ac:dyDescent="0.3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250828072.909091</v>
      </c>
      <c r="BI56" s="64">
        <v>259114927.909091</v>
      </c>
      <c r="BJ56" s="64">
        <v>224120152.27272701</v>
      </c>
    </row>
    <row r="57" spans="1:62" ht="39" x14ac:dyDescent="0.3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1400701321.0749099</v>
      </c>
      <c r="BI57" s="64">
        <v>1271632099.4901099</v>
      </c>
      <c r="BJ57" s="64">
        <v>1316115400.2465</v>
      </c>
    </row>
    <row r="58" spans="1:62" ht="26" x14ac:dyDescent="0.3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215198668.46031699</v>
      </c>
      <c r="BI58" s="64">
        <v>221096001.75555599</v>
      </c>
      <c r="BJ58" s="64">
        <v>216927955.40000001</v>
      </c>
    </row>
    <row r="59" spans="1:62" x14ac:dyDescent="0.35">
      <c r="A59" s="30" t="s">
        <v>115</v>
      </c>
      <c r="B59" s="25" t="s">
        <v>116</v>
      </c>
      <c r="C59" s="47">
        <f t="shared" ref="C59:Q59" si="22">SUM(C60:C65)</f>
        <v>3411589217.5285664</v>
      </c>
      <c r="D59" s="48">
        <f t="shared" si="22"/>
        <v>4038196624.898313</v>
      </c>
      <c r="E59" s="48">
        <f t="shared" si="22"/>
        <v>3572949298.4724197</v>
      </c>
      <c r="F59" s="48">
        <f t="shared" si="22"/>
        <v>3690690464.9073668</v>
      </c>
      <c r="G59" s="48">
        <f t="shared" si="22"/>
        <v>3647887074.3183703</v>
      </c>
      <c r="H59" s="48">
        <f t="shared" si="22"/>
        <v>4480332949.1426954</v>
      </c>
      <c r="I59" s="48">
        <f t="shared" si="22"/>
        <v>3957302306.8721256</v>
      </c>
      <c r="J59" s="48">
        <f t="shared" si="22"/>
        <v>4111957830.3358226</v>
      </c>
      <c r="K59" s="48">
        <f t="shared" si="22"/>
        <v>4174334256.9453716</v>
      </c>
      <c r="L59" s="48">
        <f t="shared" si="22"/>
        <v>4955130362.8433867</v>
      </c>
      <c r="M59" s="48">
        <f t="shared" si="22"/>
        <v>4431042067.4708328</v>
      </c>
      <c r="N59" s="48">
        <f t="shared" si="22"/>
        <v>4561347501.1856556</v>
      </c>
      <c r="O59" s="48">
        <f t="shared" si="22"/>
        <v>4573424966.5093031</v>
      </c>
      <c r="P59" s="48">
        <f t="shared" si="22"/>
        <v>5297590582.4296093</v>
      </c>
      <c r="Q59" s="48">
        <f t="shared" si="22"/>
        <v>4828559921.933486</v>
      </c>
      <c r="R59" s="7">
        <f>SUM(R60:R65)</f>
        <v>5001006399.5330095</v>
      </c>
      <c r="S59" s="7">
        <f t="shared" ref="S59:BH59" si="23">SUM(S60:S65)</f>
        <v>4616540811.7013502</v>
      </c>
      <c r="T59" s="7">
        <f t="shared" si="23"/>
        <v>5820251049.7667427</v>
      </c>
      <c r="U59" s="7">
        <f t="shared" si="23"/>
        <v>5040378923.4752216</v>
      </c>
      <c r="V59" s="7">
        <f t="shared" si="23"/>
        <v>5396725868.2257805</v>
      </c>
      <c r="W59" s="7">
        <f t="shared" si="23"/>
        <v>5104155373.7150393</v>
      </c>
      <c r="X59" s="7">
        <f t="shared" si="23"/>
        <v>6409879132.8859997</v>
      </c>
      <c r="Y59" s="7">
        <f t="shared" si="23"/>
        <v>5566499068.2402468</v>
      </c>
      <c r="Z59" s="7">
        <f t="shared" si="23"/>
        <v>5823294105.5618067</v>
      </c>
      <c r="AA59" s="7">
        <f t="shared" si="23"/>
        <v>5817414549.6015549</v>
      </c>
      <c r="AB59" s="7">
        <f t="shared" si="23"/>
        <v>7100774242.4322643</v>
      </c>
      <c r="AC59" s="7">
        <f t="shared" si="23"/>
        <v>6509498647.5154285</v>
      </c>
      <c r="AD59" s="7">
        <f t="shared" si="23"/>
        <v>6700805395.2975864</v>
      </c>
      <c r="AE59" s="7">
        <f t="shared" si="23"/>
        <v>7009984229.1290646</v>
      </c>
      <c r="AF59" s="7">
        <f t="shared" si="23"/>
        <v>8233848775.8728828</v>
      </c>
      <c r="AG59" s="7">
        <f t="shared" si="23"/>
        <v>7162364370.6751375</v>
      </c>
      <c r="AH59" s="11">
        <f t="shared" si="23"/>
        <v>7445816144.7766361</v>
      </c>
      <c r="AI59" s="11">
        <f t="shared" si="23"/>
        <v>7204058017.2551003</v>
      </c>
      <c r="AJ59" s="11">
        <f t="shared" si="23"/>
        <v>8376549334.1761484</v>
      </c>
      <c r="AK59" s="11">
        <f t="shared" si="23"/>
        <v>7215497278.3835154</v>
      </c>
      <c r="AL59" s="11">
        <f t="shared" si="23"/>
        <v>7595790064</v>
      </c>
      <c r="AM59" s="11">
        <f t="shared" si="23"/>
        <v>7516147121</v>
      </c>
      <c r="AN59" s="11">
        <f t="shared" si="23"/>
        <v>8822917429</v>
      </c>
      <c r="AO59" s="11">
        <f t="shared" si="23"/>
        <v>7783090998</v>
      </c>
      <c r="AP59" s="11">
        <f t="shared" si="23"/>
        <v>8120208591</v>
      </c>
      <c r="AQ59" s="11">
        <f t="shared" si="23"/>
        <v>8148290456</v>
      </c>
      <c r="AR59" s="11">
        <f t="shared" si="23"/>
        <v>9204622848</v>
      </c>
      <c r="AS59" s="11">
        <f t="shared" si="23"/>
        <v>7942393185</v>
      </c>
      <c r="AT59" s="11">
        <f t="shared" si="23"/>
        <v>6796081596</v>
      </c>
      <c r="AU59" s="11">
        <f t="shared" si="23"/>
        <v>7877127446</v>
      </c>
      <c r="AV59" s="11">
        <f t="shared" si="23"/>
        <v>9615319709</v>
      </c>
      <c r="AW59" s="11">
        <f t="shared" si="23"/>
        <v>8873397049</v>
      </c>
      <c r="AX59" s="11">
        <f t="shared" si="23"/>
        <v>9100215118.8985329</v>
      </c>
      <c r="AY59" s="11">
        <f t="shared" si="23"/>
        <v>8744278485.8462601</v>
      </c>
      <c r="AZ59" s="11">
        <f t="shared" si="23"/>
        <v>9765662102.4725952</v>
      </c>
      <c r="BA59" s="11">
        <f t="shared" si="23"/>
        <v>9102548131.8288822</v>
      </c>
      <c r="BB59" s="11">
        <f t="shared" si="23"/>
        <v>9547871168.0011406</v>
      </c>
      <c r="BC59" s="11">
        <f t="shared" si="23"/>
        <v>9520603156.2971268</v>
      </c>
      <c r="BD59" s="11">
        <f t="shared" si="23"/>
        <v>12193018212.759834</v>
      </c>
      <c r="BE59" s="11">
        <f t="shared" si="23"/>
        <v>11078590282.526302</v>
      </c>
      <c r="BF59" s="11">
        <f t="shared" si="23"/>
        <v>11530349831.984417</v>
      </c>
      <c r="BG59" s="11">
        <f t="shared" si="23"/>
        <v>11155963781.910305</v>
      </c>
      <c r="BH59" s="11">
        <f t="shared" si="23"/>
        <v>13250278265.078619</v>
      </c>
      <c r="BI59" s="11">
        <v>11384281999.227833</v>
      </c>
      <c r="BJ59" s="11">
        <v>11924907659.338711</v>
      </c>
    </row>
    <row r="60" spans="1:62" x14ac:dyDescent="0.3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5533440219.0717897</v>
      </c>
      <c r="BI60" s="64">
        <v>4990927097.7807703</v>
      </c>
      <c r="BJ60" s="64">
        <v>5229643203.0599499</v>
      </c>
    </row>
    <row r="61" spans="1:62" x14ac:dyDescent="0.3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816939375.84444404</v>
      </c>
      <c r="BI61" s="64">
        <v>687352485.73965502</v>
      </c>
      <c r="BJ61" s="64">
        <v>788496462.42381001</v>
      </c>
    </row>
    <row r="62" spans="1:62" ht="26" x14ac:dyDescent="0.3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5136799901.2517796</v>
      </c>
      <c r="BI62" s="64">
        <v>4148607702.36098</v>
      </c>
      <c r="BJ62" s="64">
        <v>4239289006.0588002</v>
      </c>
    </row>
    <row r="63" spans="1:62" x14ac:dyDescent="0.3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398298713.72727299</v>
      </c>
      <c r="BI63" s="64">
        <v>333698917.39999998</v>
      </c>
      <c r="BJ63" s="64">
        <v>378400360.19999999</v>
      </c>
    </row>
    <row r="64" spans="1:62" ht="26" x14ac:dyDescent="0.3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994469538.07142901</v>
      </c>
      <c r="BI64" s="64">
        <v>881864331.26785696</v>
      </c>
      <c r="BJ64" s="64">
        <v>923387120.54376805</v>
      </c>
    </row>
    <row r="65" spans="1:62" x14ac:dyDescent="0.3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370330517.11190498</v>
      </c>
      <c r="BI65" s="64">
        <v>341831464.67857099</v>
      </c>
      <c r="BJ65" s="64">
        <v>365691507.05238098</v>
      </c>
    </row>
    <row r="66" spans="1:62" x14ac:dyDescent="0.35">
      <c r="A66" s="30" t="s">
        <v>129</v>
      </c>
      <c r="B66" s="23" t="s">
        <v>130</v>
      </c>
      <c r="C66" s="47">
        <f t="shared" ref="C66:Q66" si="24">C67+C68+C69</f>
        <v>2012857453.2231779</v>
      </c>
      <c r="D66" s="48">
        <f t="shared" si="24"/>
        <v>2346643047.5442328</v>
      </c>
      <c r="E66" s="48">
        <f t="shared" si="24"/>
        <v>2009166973.0444431</v>
      </c>
      <c r="F66" s="48">
        <f t="shared" si="24"/>
        <v>1937372927.3926687</v>
      </c>
      <c r="G66" s="48">
        <f t="shared" si="24"/>
        <v>2029750240.1913986</v>
      </c>
      <c r="H66" s="48">
        <f t="shared" si="24"/>
        <v>2270330505.0494757</v>
      </c>
      <c r="I66" s="48">
        <f t="shared" si="24"/>
        <v>1916652957.1706052</v>
      </c>
      <c r="J66" s="48">
        <f t="shared" si="24"/>
        <v>1904988858.3461719</v>
      </c>
      <c r="K66" s="48">
        <f t="shared" si="24"/>
        <v>1838925025.0568328</v>
      </c>
      <c r="L66" s="48">
        <f t="shared" si="24"/>
        <v>2033027203.4220533</v>
      </c>
      <c r="M66" s="48">
        <f t="shared" si="24"/>
        <v>1689904828.9505982</v>
      </c>
      <c r="N66" s="48">
        <f t="shared" si="24"/>
        <v>1869650764.773766</v>
      </c>
      <c r="O66" s="48">
        <f t="shared" si="24"/>
        <v>1888536373.869405</v>
      </c>
      <c r="P66" s="48">
        <f t="shared" si="24"/>
        <v>2149393911.3138227</v>
      </c>
      <c r="Q66" s="48">
        <f t="shared" si="24"/>
        <v>1603592804.6865497</v>
      </c>
      <c r="R66" s="6">
        <f>SUM(R67:R69)</f>
        <v>1636187227.1975818</v>
      </c>
      <c r="S66" s="6">
        <f t="shared" ref="S66:BH66" si="25">SUM(S67:S69)</f>
        <v>1707195675.7318246</v>
      </c>
      <c r="T66" s="6">
        <f t="shared" si="25"/>
        <v>1930268380.6660485</v>
      </c>
      <c r="U66" s="6">
        <f t="shared" si="25"/>
        <v>1667957343.8286364</v>
      </c>
      <c r="V66" s="6">
        <f t="shared" si="25"/>
        <v>1745931536.6879315</v>
      </c>
      <c r="W66" s="6">
        <f t="shared" si="25"/>
        <v>1770544173.7770064</v>
      </c>
      <c r="X66" s="6">
        <f t="shared" si="25"/>
        <v>2013844475.8727102</v>
      </c>
      <c r="Y66" s="6">
        <f t="shared" si="25"/>
        <v>1804246494.7569716</v>
      </c>
      <c r="Z66" s="6">
        <f t="shared" si="25"/>
        <v>1849896132.0945976</v>
      </c>
      <c r="AA66" s="6">
        <f t="shared" si="25"/>
        <v>1979651293.7267141</v>
      </c>
      <c r="AB66" s="6">
        <f t="shared" si="25"/>
        <v>2260636992.5626912</v>
      </c>
      <c r="AC66" s="6">
        <f t="shared" si="25"/>
        <v>2077010575.5551052</v>
      </c>
      <c r="AD66" s="6">
        <f t="shared" si="25"/>
        <v>2098024805.6366715</v>
      </c>
      <c r="AE66" s="6">
        <f t="shared" si="25"/>
        <v>2231540819.2780576</v>
      </c>
      <c r="AF66" s="6">
        <f t="shared" si="25"/>
        <v>2503665174.4895458</v>
      </c>
      <c r="AG66" s="6">
        <f t="shared" si="25"/>
        <v>2233708015.0782137</v>
      </c>
      <c r="AH66" s="34">
        <f t="shared" si="25"/>
        <v>2292961114.6485877</v>
      </c>
      <c r="AI66" s="34">
        <f t="shared" si="25"/>
        <v>2394586496.1434526</v>
      </c>
      <c r="AJ66" s="34">
        <f t="shared" si="25"/>
        <v>2617456435.0046568</v>
      </c>
      <c r="AK66" s="34">
        <f t="shared" si="25"/>
        <v>2296760097.864121</v>
      </c>
      <c r="AL66" s="34">
        <f t="shared" si="25"/>
        <v>2341290000</v>
      </c>
      <c r="AM66" s="34">
        <f t="shared" si="25"/>
        <v>2378241312</v>
      </c>
      <c r="AN66" s="34">
        <f t="shared" si="25"/>
        <v>2705996093</v>
      </c>
      <c r="AO66" s="34">
        <f t="shared" si="25"/>
        <v>2418157736</v>
      </c>
      <c r="AP66" s="34">
        <f t="shared" si="25"/>
        <v>2503187315</v>
      </c>
      <c r="AQ66" s="34">
        <f t="shared" si="25"/>
        <v>2577274133</v>
      </c>
      <c r="AR66" s="34">
        <f t="shared" si="25"/>
        <v>2836111241</v>
      </c>
      <c r="AS66" s="34">
        <f t="shared" si="25"/>
        <v>2637249622</v>
      </c>
      <c r="AT66" s="34">
        <f t="shared" si="25"/>
        <v>1716752207</v>
      </c>
      <c r="AU66" s="34">
        <f t="shared" si="25"/>
        <v>2235855298</v>
      </c>
      <c r="AV66" s="34">
        <f t="shared" si="25"/>
        <v>2564682906</v>
      </c>
      <c r="AW66" s="34">
        <f t="shared" si="25"/>
        <v>2503334130</v>
      </c>
      <c r="AX66" s="34">
        <f t="shared" si="25"/>
        <v>2648224138.1989188</v>
      </c>
      <c r="AY66" s="34">
        <f t="shared" si="25"/>
        <v>2818473131.5182028</v>
      </c>
      <c r="AZ66" s="34">
        <f t="shared" si="25"/>
        <v>3696551376.5777745</v>
      </c>
      <c r="BA66" s="34">
        <f t="shared" si="25"/>
        <v>3110702594.895617</v>
      </c>
      <c r="BB66" s="34">
        <f t="shared" si="25"/>
        <v>3494942731.7108412</v>
      </c>
      <c r="BC66" s="34">
        <f t="shared" si="25"/>
        <v>3678928904.4178047</v>
      </c>
      <c r="BD66" s="34">
        <f t="shared" si="25"/>
        <v>4030223841.5731068</v>
      </c>
      <c r="BE66" s="34">
        <f t="shared" si="25"/>
        <v>3636463261.5767922</v>
      </c>
      <c r="BF66" s="34">
        <f t="shared" si="25"/>
        <v>3850815238.8992553</v>
      </c>
      <c r="BG66" s="34">
        <f t="shared" si="25"/>
        <v>3828767407.2703218</v>
      </c>
      <c r="BH66" s="34">
        <f t="shared" si="25"/>
        <v>4426053355.9213657</v>
      </c>
      <c r="BI66" s="34">
        <v>3876409080.202754</v>
      </c>
      <c r="BJ66" s="34">
        <v>3934067526.4943461</v>
      </c>
    </row>
    <row r="67" spans="1:62" x14ac:dyDescent="0.3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1356490796.2705901</v>
      </c>
      <c r="BI67" s="64">
        <v>1136512218.57619</v>
      </c>
      <c r="BJ67" s="64">
        <v>1120213336.8602901</v>
      </c>
    </row>
    <row r="68" spans="1:62" x14ac:dyDescent="0.3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2520672157.6714802</v>
      </c>
      <c r="BI68" s="64">
        <v>2270989882.0392199</v>
      </c>
      <c r="BJ68" s="64">
        <v>2315834994.4129701</v>
      </c>
    </row>
    <row r="69" spans="1:62" x14ac:dyDescent="0.3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548890401.97929597</v>
      </c>
      <c r="BI69" s="64">
        <v>468906979.58734399</v>
      </c>
      <c r="BJ69" s="64">
        <v>498019195.22108603</v>
      </c>
    </row>
    <row r="70" spans="1:62" x14ac:dyDescent="0.35">
      <c r="A70" s="29" t="s">
        <v>137</v>
      </c>
      <c r="B70" s="2" t="s">
        <v>138</v>
      </c>
      <c r="C70" s="46">
        <f t="shared" ref="C70:Q70" si="26">C71+C72</f>
        <v>4362938108.0421028</v>
      </c>
      <c r="D70" s="41">
        <f t="shared" si="26"/>
        <v>4515431754.5936241</v>
      </c>
      <c r="E70" s="41">
        <f t="shared" si="26"/>
        <v>3864103107.5786667</v>
      </c>
      <c r="F70" s="41">
        <f t="shared" si="26"/>
        <v>3964512135.3161569</v>
      </c>
      <c r="G70" s="41">
        <f t="shared" si="26"/>
        <v>4845280907.3713074</v>
      </c>
      <c r="H70" s="41">
        <f t="shared" si="26"/>
        <v>4904037864.8993835</v>
      </c>
      <c r="I70" s="41">
        <f t="shared" si="26"/>
        <v>4293884825.9222541</v>
      </c>
      <c r="J70" s="41">
        <f t="shared" si="26"/>
        <v>4366754648.0275698</v>
      </c>
      <c r="K70" s="41">
        <f t="shared" si="26"/>
        <v>5403966796.9658747</v>
      </c>
      <c r="L70" s="41">
        <f t="shared" si="26"/>
        <v>5406631129.7751341</v>
      </c>
      <c r="M70" s="41">
        <f t="shared" si="26"/>
        <v>4683387807.6505852</v>
      </c>
      <c r="N70" s="41">
        <f t="shared" si="26"/>
        <v>4833418691.0544605</v>
      </c>
      <c r="O70" s="41">
        <f t="shared" si="26"/>
        <v>6330065632.7988415</v>
      </c>
      <c r="P70" s="41">
        <f t="shared" si="26"/>
        <v>6247458031.1816072</v>
      </c>
      <c r="Q70" s="41">
        <f t="shared" si="26"/>
        <v>5214382507.9030409</v>
      </c>
      <c r="R70" s="41">
        <f>SUM(R71:R72)</f>
        <v>5332272656.9962807</v>
      </c>
      <c r="S70" s="41">
        <f t="shared" ref="S70:BH70" si="27">SUM(S71:S72)</f>
        <v>6282415462.0966663</v>
      </c>
      <c r="T70" s="41">
        <f t="shared" si="27"/>
        <v>6423720684.558753</v>
      </c>
      <c r="U70" s="41">
        <f t="shared" si="27"/>
        <v>5550866225.3087807</v>
      </c>
      <c r="V70" s="41">
        <f t="shared" si="27"/>
        <v>5613220740.1104813</v>
      </c>
      <c r="W70" s="41">
        <f t="shared" si="27"/>
        <v>6712734735.0478983</v>
      </c>
      <c r="X70" s="41">
        <f t="shared" si="27"/>
        <v>7030501308.6153803</v>
      </c>
      <c r="Y70" s="41">
        <f t="shared" si="27"/>
        <v>6009585993.4906683</v>
      </c>
      <c r="Z70" s="41">
        <f t="shared" si="27"/>
        <v>6054599202.4687319</v>
      </c>
      <c r="AA70" s="41">
        <f t="shared" si="27"/>
        <v>6279669632.9056635</v>
      </c>
      <c r="AB70" s="41">
        <f t="shared" si="27"/>
        <v>7641756464.5062265</v>
      </c>
      <c r="AC70" s="41">
        <f t="shared" si="27"/>
        <v>6584482198.8942327</v>
      </c>
      <c r="AD70" s="41">
        <f t="shared" si="27"/>
        <v>6735212993.9599829</v>
      </c>
      <c r="AE70" s="41">
        <f t="shared" si="27"/>
        <v>8715388300.1580524</v>
      </c>
      <c r="AF70" s="41">
        <f t="shared" si="27"/>
        <v>8643012588.9622746</v>
      </c>
      <c r="AG70" s="41">
        <f t="shared" si="27"/>
        <v>7481170898.1097927</v>
      </c>
      <c r="AH70" s="35">
        <f t="shared" si="27"/>
        <v>7488686592.9034538</v>
      </c>
      <c r="AI70" s="35">
        <f t="shared" si="27"/>
        <v>9255272113.1303444</v>
      </c>
      <c r="AJ70" s="35">
        <f t="shared" si="27"/>
        <v>8791294789.9552727</v>
      </c>
      <c r="AK70" s="35">
        <f t="shared" si="27"/>
        <v>7807109767.6127892</v>
      </c>
      <c r="AL70" s="35">
        <f t="shared" si="27"/>
        <v>7931099171</v>
      </c>
      <c r="AM70" s="35">
        <f t="shared" si="27"/>
        <v>8143544440</v>
      </c>
      <c r="AN70" s="35">
        <f t="shared" si="27"/>
        <v>9730441065</v>
      </c>
      <c r="AO70" s="35">
        <f t="shared" si="27"/>
        <v>8115189282</v>
      </c>
      <c r="AP70" s="35">
        <f t="shared" si="27"/>
        <v>8072152916</v>
      </c>
      <c r="AQ70" s="35">
        <f t="shared" si="27"/>
        <v>8228483174</v>
      </c>
      <c r="AR70" s="35">
        <f t="shared" si="27"/>
        <v>9769565145</v>
      </c>
      <c r="AS70" s="35">
        <f t="shared" si="27"/>
        <v>8240698339</v>
      </c>
      <c r="AT70" s="35">
        <f t="shared" si="27"/>
        <v>8017716964</v>
      </c>
      <c r="AU70" s="35">
        <f t="shared" si="27"/>
        <v>8404335650</v>
      </c>
      <c r="AV70" s="35">
        <f t="shared" si="27"/>
        <v>9687359547</v>
      </c>
      <c r="AW70" s="35">
        <f t="shared" si="27"/>
        <v>8542143647</v>
      </c>
      <c r="AX70" s="35">
        <f t="shared" si="27"/>
        <v>8671912574.3070202</v>
      </c>
      <c r="AY70" s="35">
        <f t="shared" si="27"/>
        <v>8285114268.2238998</v>
      </c>
      <c r="AZ70" s="35">
        <f t="shared" si="27"/>
        <v>9863634878.6752396</v>
      </c>
      <c r="BA70" s="35">
        <f t="shared" si="27"/>
        <v>8706556301.1893692</v>
      </c>
      <c r="BB70" s="35">
        <f t="shared" si="27"/>
        <v>8649829051.0866299</v>
      </c>
      <c r="BC70" s="35">
        <f t="shared" si="27"/>
        <v>8784170842.7239208</v>
      </c>
      <c r="BD70" s="35">
        <f t="shared" si="27"/>
        <v>10957035031.32378</v>
      </c>
      <c r="BE70" s="35">
        <f t="shared" si="27"/>
        <v>9675245462.0810089</v>
      </c>
      <c r="BF70" s="35">
        <f t="shared" si="27"/>
        <v>9237526107.9204102</v>
      </c>
      <c r="BG70" s="35">
        <f t="shared" si="27"/>
        <v>9614883611.5006294</v>
      </c>
      <c r="BH70" s="35">
        <f t="shared" si="27"/>
        <v>11337927456.555279</v>
      </c>
      <c r="BI70" s="35">
        <v>10234276937.61945</v>
      </c>
      <c r="BJ70" s="35">
        <v>10145391067.057871</v>
      </c>
    </row>
    <row r="71" spans="1:62" x14ac:dyDescent="0.3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9488463566.4746895</v>
      </c>
      <c r="BI71" s="64">
        <v>8463941690.9982405</v>
      </c>
      <c r="BJ71" s="64">
        <v>8510862258.8396902</v>
      </c>
    </row>
    <row r="72" spans="1:62" x14ac:dyDescent="0.3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1849463890.08059</v>
      </c>
      <c r="BI72" s="64">
        <v>1770335246.6212101</v>
      </c>
      <c r="BJ72" s="64">
        <v>1634528808.2181799</v>
      </c>
    </row>
    <row r="73" spans="1:62" x14ac:dyDescent="0.35">
      <c r="A73" s="29" t="s">
        <v>143</v>
      </c>
      <c r="B73" s="2" t="s">
        <v>144</v>
      </c>
      <c r="C73" s="46">
        <f t="shared" ref="C73:Q73" si="28">SUM(C74:C78)</f>
        <v>10064835243.448067</v>
      </c>
      <c r="D73" s="41">
        <f t="shared" si="28"/>
        <v>12506735766.54464</v>
      </c>
      <c r="E73" s="41">
        <f t="shared" si="28"/>
        <v>11201424887.651621</v>
      </c>
      <c r="F73" s="41">
        <f t="shared" si="28"/>
        <v>12210253201.892246</v>
      </c>
      <c r="G73" s="41">
        <f t="shared" si="28"/>
        <v>12501206208.904657</v>
      </c>
      <c r="H73" s="41">
        <f t="shared" si="28"/>
        <v>14537493197.867096</v>
      </c>
      <c r="I73" s="41">
        <f t="shared" si="28"/>
        <v>13064780419.133158</v>
      </c>
      <c r="J73" s="41">
        <f t="shared" si="28"/>
        <v>13613680724.581043</v>
      </c>
      <c r="K73" s="41">
        <f t="shared" si="28"/>
        <v>14900334489.939018</v>
      </c>
      <c r="L73" s="41">
        <f t="shared" si="28"/>
        <v>16842912888.950676</v>
      </c>
      <c r="M73" s="41">
        <f t="shared" si="28"/>
        <v>15310167402.670965</v>
      </c>
      <c r="N73" s="41">
        <f t="shared" si="28"/>
        <v>16459067292.787479</v>
      </c>
      <c r="O73" s="41">
        <f t="shared" si="28"/>
        <v>17333099539.56987</v>
      </c>
      <c r="P73" s="41">
        <f t="shared" si="28"/>
        <v>19732822427.582333</v>
      </c>
      <c r="Q73" s="41">
        <f t="shared" si="28"/>
        <v>17928660858.662148</v>
      </c>
      <c r="R73" s="41">
        <f>SUM(R74:R78)</f>
        <v>18784620264.729237</v>
      </c>
      <c r="S73" s="41">
        <f t="shared" ref="S73:BH73" si="29">SUM(S74:S78)</f>
        <v>19094954387.44289</v>
      </c>
      <c r="T73" s="41">
        <f t="shared" si="29"/>
        <v>22660870805.952385</v>
      </c>
      <c r="U73" s="41">
        <f t="shared" si="29"/>
        <v>20014250504.74588</v>
      </c>
      <c r="V73" s="41">
        <f t="shared" si="29"/>
        <v>21248577920.970768</v>
      </c>
      <c r="W73" s="41">
        <f t="shared" si="29"/>
        <v>22243587956.508698</v>
      </c>
      <c r="X73" s="41">
        <f t="shared" si="29"/>
        <v>25592235739.137669</v>
      </c>
      <c r="Y73" s="41">
        <f t="shared" si="29"/>
        <v>22479949527.582634</v>
      </c>
      <c r="Z73" s="41">
        <f t="shared" si="29"/>
        <v>23168531034.28775</v>
      </c>
      <c r="AA73" s="41">
        <f t="shared" si="29"/>
        <v>24666632878.946476</v>
      </c>
      <c r="AB73" s="41">
        <f t="shared" si="29"/>
        <v>29015824387.723927</v>
      </c>
      <c r="AC73" s="41">
        <f t="shared" si="29"/>
        <v>25567278803.934975</v>
      </c>
      <c r="AD73" s="41">
        <f t="shared" si="29"/>
        <v>26946159698.572506</v>
      </c>
      <c r="AE73" s="41">
        <f t="shared" si="29"/>
        <v>28124181945.162006</v>
      </c>
      <c r="AF73" s="41">
        <f t="shared" si="29"/>
        <v>32065163220.019489</v>
      </c>
      <c r="AG73" s="41">
        <f t="shared" si="29"/>
        <v>27987074320.92746</v>
      </c>
      <c r="AH73" s="33">
        <f t="shared" si="29"/>
        <v>29548293028.382317</v>
      </c>
      <c r="AI73" s="33">
        <f t="shared" si="29"/>
        <v>30644401553.194454</v>
      </c>
      <c r="AJ73" s="33">
        <f t="shared" si="29"/>
        <v>36241810753.364136</v>
      </c>
      <c r="AK73" s="33">
        <f t="shared" si="29"/>
        <v>31516913218.976303</v>
      </c>
      <c r="AL73" s="33">
        <f t="shared" si="29"/>
        <v>33534108179</v>
      </c>
      <c r="AM73" s="33">
        <f t="shared" si="29"/>
        <v>33423004630</v>
      </c>
      <c r="AN73" s="33">
        <f t="shared" si="29"/>
        <v>38198019649</v>
      </c>
      <c r="AO73" s="33">
        <f t="shared" si="29"/>
        <v>33419371224</v>
      </c>
      <c r="AP73" s="33">
        <f t="shared" si="29"/>
        <v>34392466982</v>
      </c>
      <c r="AQ73" s="33">
        <f t="shared" si="29"/>
        <v>34261129406</v>
      </c>
      <c r="AR73" s="33">
        <f t="shared" si="29"/>
        <v>38443439567</v>
      </c>
      <c r="AS73" s="33">
        <f t="shared" si="29"/>
        <v>34321737344</v>
      </c>
      <c r="AT73" s="33">
        <f t="shared" si="29"/>
        <v>24052164801</v>
      </c>
      <c r="AU73" s="33">
        <f t="shared" si="29"/>
        <v>29808099649</v>
      </c>
      <c r="AV73" s="33">
        <f t="shared" si="29"/>
        <v>33399963658</v>
      </c>
      <c r="AW73" s="33">
        <f t="shared" si="29"/>
        <v>31192653009</v>
      </c>
      <c r="AX73" s="33">
        <f t="shared" si="29"/>
        <v>33381405889.196686</v>
      </c>
      <c r="AY73" s="33">
        <f t="shared" si="29"/>
        <v>36798506871.84536</v>
      </c>
      <c r="AZ73" s="33">
        <f t="shared" si="29"/>
        <v>39642902568.563614</v>
      </c>
      <c r="BA73" s="33">
        <f t="shared" si="29"/>
        <v>36801367077.175987</v>
      </c>
      <c r="BB73" s="33">
        <f t="shared" si="29"/>
        <v>40262120709.603882</v>
      </c>
      <c r="BC73" s="33">
        <f t="shared" si="29"/>
        <v>40191641449.131104</v>
      </c>
      <c r="BD73" s="33">
        <f t="shared" si="29"/>
        <v>46194000636.934959</v>
      </c>
      <c r="BE73" s="33">
        <f t="shared" si="29"/>
        <v>40524712040.051605</v>
      </c>
      <c r="BF73" s="33">
        <f t="shared" si="29"/>
        <v>43137643168.087448</v>
      </c>
      <c r="BG73" s="33">
        <f t="shared" si="29"/>
        <v>42758462959.394096</v>
      </c>
      <c r="BH73" s="33">
        <f t="shared" si="29"/>
        <v>47579140843.445747</v>
      </c>
      <c r="BI73" s="33">
        <v>41808518398.95549</v>
      </c>
      <c r="BJ73" s="33">
        <v>43105676935.640938</v>
      </c>
    </row>
    <row r="74" spans="1:62" x14ac:dyDescent="0.3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465324904.98217398</v>
      </c>
      <c r="BI74" s="64">
        <v>383171757.74739099</v>
      </c>
      <c r="BJ74" s="64">
        <v>426500905.47043502</v>
      </c>
    </row>
    <row r="75" spans="1:62" ht="26" x14ac:dyDescent="0.3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28262487865.066299</v>
      </c>
      <c r="BI75" s="64">
        <v>24398596088.5485</v>
      </c>
      <c r="BJ75" s="64">
        <v>25858148255.4436</v>
      </c>
    </row>
    <row r="76" spans="1:62" x14ac:dyDescent="0.3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11347746955.06636</v>
      </c>
      <c r="BI76" s="64">
        <v>10206050799.226009</v>
      </c>
      <c r="BJ76" s="64">
        <v>9983808262.3920994</v>
      </c>
    </row>
    <row r="77" spans="1:62" x14ac:dyDescent="0.3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5712164313.7656002</v>
      </c>
      <c r="BI77" s="64">
        <v>5259328669.7589302</v>
      </c>
      <c r="BJ77" s="64">
        <v>5186254981.6383896</v>
      </c>
    </row>
    <row r="78" spans="1:62" ht="26" x14ac:dyDescent="0.3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1791416804.56531</v>
      </c>
      <c r="BI78" s="64">
        <v>1561371083.67467</v>
      </c>
      <c r="BJ78" s="64">
        <v>1650964530.6964099</v>
      </c>
    </row>
    <row r="79" spans="1:62" ht="22" x14ac:dyDescent="0.35">
      <c r="A79" s="29" t="s">
        <v>155</v>
      </c>
      <c r="B79" s="26" t="s">
        <v>156</v>
      </c>
      <c r="C79" s="46">
        <f t="shared" ref="C79:Q79" si="30">SUM(C80:C83)</f>
        <v>37174927244.745766</v>
      </c>
      <c r="D79" s="41">
        <f t="shared" si="30"/>
        <v>41476686859.889885</v>
      </c>
      <c r="E79" s="41">
        <f t="shared" si="30"/>
        <v>39478098084.430092</v>
      </c>
      <c r="F79" s="41">
        <f t="shared" si="30"/>
        <v>41461609887.724312</v>
      </c>
      <c r="G79" s="41">
        <f t="shared" si="30"/>
        <v>43253448030.373352</v>
      </c>
      <c r="H79" s="41">
        <f t="shared" si="30"/>
        <v>48549142478.043961</v>
      </c>
      <c r="I79" s="41">
        <f t="shared" si="30"/>
        <v>44921010153.547318</v>
      </c>
      <c r="J79" s="41">
        <f t="shared" si="30"/>
        <v>46475601546.069664</v>
      </c>
      <c r="K79" s="41">
        <f t="shared" si="30"/>
        <v>48183212598.978241</v>
      </c>
      <c r="L79" s="41">
        <f t="shared" si="30"/>
        <v>53421814308.170135</v>
      </c>
      <c r="M79" s="41">
        <f t="shared" si="30"/>
        <v>50630006319.216492</v>
      </c>
      <c r="N79" s="41">
        <f t="shared" si="30"/>
        <v>51536762771.524445</v>
      </c>
      <c r="O79" s="41">
        <f t="shared" si="30"/>
        <v>53998969729.203575</v>
      </c>
      <c r="P79" s="41">
        <f t="shared" si="30"/>
        <v>60859785494.981537</v>
      </c>
      <c r="Q79" s="41">
        <f t="shared" si="30"/>
        <v>56708435877.805161</v>
      </c>
      <c r="R79" s="41">
        <f>SUM(R80:R83)</f>
        <v>59044297628.854843</v>
      </c>
      <c r="S79" s="41">
        <f t="shared" ref="S79:BH79" si="31">SUM(S80:S83)</f>
        <v>61035749885.203156</v>
      </c>
      <c r="T79" s="41">
        <f t="shared" si="31"/>
        <v>67937756047.129105</v>
      </c>
      <c r="U79" s="41">
        <f t="shared" si="31"/>
        <v>64280619663.448334</v>
      </c>
      <c r="V79" s="41">
        <f t="shared" si="31"/>
        <v>64649714671.560158</v>
      </c>
      <c r="W79" s="41">
        <f t="shared" si="31"/>
        <v>66693832990.048195</v>
      </c>
      <c r="X79" s="41">
        <f t="shared" si="31"/>
        <v>73729083741.201416</v>
      </c>
      <c r="Y79" s="41">
        <f t="shared" si="31"/>
        <v>69534969050.601959</v>
      </c>
      <c r="Z79" s="41">
        <f t="shared" si="31"/>
        <v>70812476169.480881</v>
      </c>
      <c r="AA79" s="41">
        <f t="shared" si="31"/>
        <v>73231531735.721771</v>
      </c>
      <c r="AB79" s="41">
        <f t="shared" si="31"/>
        <v>85227017127.32692</v>
      </c>
      <c r="AC79" s="41">
        <f t="shared" si="31"/>
        <v>79669232114.691925</v>
      </c>
      <c r="AD79" s="41">
        <f t="shared" si="31"/>
        <v>80410654902.472839</v>
      </c>
      <c r="AE79" s="41">
        <f t="shared" si="31"/>
        <v>83195892721.545151</v>
      </c>
      <c r="AF79" s="41">
        <f t="shared" si="31"/>
        <v>92452988821.730225</v>
      </c>
      <c r="AG79" s="41">
        <f t="shared" si="31"/>
        <v>86772058122.724319</v>
      </c>
      <c r="AH79" s="33">
        <f t="shared" si="31"/>
        <v>88391951949.69928</v>
      </c>
      <c r="AI79" s="33">
        <f t="shared" si="31"/>
        <v>89567094209.720764</v>
      </c>
      <c r="AJ79" s="33">
        <f t="shared" si="31"/>
        <v>100993670895.41039</v>
      </c>
      <c r="AK79" s="33">
        <f t="shared" si="31"/>
        <v>94863895143.253952</v>
      </c>
      <c r="AL79" s="33">
        <f t="shared" si="31"/>
        <v>94840752983</v>
      </c>
      <c r="AM79" s="33">
        <f t="shared" si="31"/>
        <v>96514179165</v>
      </c>
      <c r="AN79" s="33">
        <f t="shared" si="31"/>
        <v>107520896726</v>
      </c>
      <c r="AO79" s="33">
        <f t="shared" si="31"/>
        <v>99934556546</v>
      </c>
      <c r="AP79" s="33">
        <f t="shared" si="31"/>
        <v>102087242121</v>
      </c>
      <c r="AQ79" s="33">
        <f t="shared" si="31"/>
        <v>103748989100</v>
      </c>
      <c r="AR79" s="33">
        <f t="shared" si="31"/>
        <v>113814579029</v>
      </c>
      <c r="AS79" s="33">
        <f t="shared" si="31"/>
        <v>105916325678</v>
      </c>
      <c r="AT79" s="33">
        <f t="shared" si="31"/>
        <v>86050568892</v>
      </c>
      <c r="AU79" s="33">
        <f t="shared" si="31"/>
        <v>95129349763</v>
      </c>
      <c r="AV79" s="33">
        <f t="shared" si="31"/>
        <v>108352571983</v>
      </c>
      <c r="AW79" s="33">
        <f t="shared" si="31"/>
        <v>103858684195</v>
      </c>
      <c r="AX79" s="33">
        <f t="shared" si="31"/>
        <v>107174087572.12418</v>
      </c>
      <c r="AY79" s="33">
        <f t="shared" si="31"/>
        <v>108452676647.64333</v>
      </c>
      <c r="AZ79" s="33">
        <f t="shared" si="31"/>
        <v>122843022097.77145</v>
      </c>
      <c r="BA79" s="33">
        <f t="shared" si="31"/>
        <v>119151247978.80923</v>
      </c>
      <c r="BB79" s="33">
        <f t="shared" si="31"/>
        <v>122484409811.43715</v>
      </c>
      <c r="BC79" s="33">
        <f t="shared" si="31"/>
        <v>124802522302.30807</v>
      </c>
      <c r="BD79" s="33">
        <f t="shared" si="31"/>
        <v>141777942683.55942</v>
      </c>
      <c r="BE79" s="33">
        <f t="shared" si="31"/>
        <v>126037330089.59831</v>
      </c>
      <c r="BF79" s="33">
        <f t="shared" si="31"/>
        <v>130466459163.80019</v>
      </c>
      <c r="BG79" s="33">
        <f t="shared" si="31"/>
        <v>127565549825.3338</v>
      </c>
      <c r="BH79" s="33">
        <f t="shared" si="31"/>
        <v>142984846832.2352</v>
      </c>
      <c r="BI79" s="33">
        <v>131167053152.62436</v>
      </c>
      <c r="BJ79" s="33">
        <v>134956495184.50874</v>
      </c>
    </row>
    <row r="80" spans="1:62" x14ac:dyDescent="0.3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62995757778.937302</v>
      </c>
      <c r="BI80" s="64">
        <v>58021893701.377602</v>
      </c>
      <c r="BJ80" s="64">
        <v>60791328618.789597</v>
      </c>
    </row>
    <row r="81" spans="1:62" x14ac:dyDescent="0.3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41754427149.201599</v>
      </c>
      <c r="BI81" s="64">
        <v>36976239950.950699</v>
      </c>
      <c r="BJ81" s="64">
        <v>37422724280.568901</v>
      </c>
    </row>
    <row r="82" spans="1:62" x14ac:dyDescent="0.3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27581621824.6353</v>
      </c>
      <c r="BI82" s="64">
        <v>25634140287.713902</v>
      </c>
      <c r="BJ82" s="64">
        <v>26046317142.778</v>
      </c>
    </row>
    <row r="83" spans="1:62" x14ac:dyDescent="0.3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10653040079.461</v>
      </c>
      <c r="BI83" s="64">
        <v>10534779212.582161</v>
      </c>
      <c r="BJ83" s="64">
        <v>10696125142.372259</v>
      </c>
    </row>
    <row r="84" spans="1:62" x14ac:dyDescent="0.35">
      <c r="A84" s="29" t="s">
        <v>165</v>
      </c>
      <c r="B84" s="2" t="s">
        <v>166</v>
      </c>
      <c r="C84" s="46">
        <f t="shared" ref="C84:Q84" si="32">SUM(C85:C89)</f>
        <v>16799297594.855644</v>
      </c>
      <c r="D84" s="41">
        <f t="shared" si="32"/>
        <v>17172792970.301554</v>
      </c>
      <c r="E84" s="41">
        <f t="shared" si="32"/>
        <v>17816044620.098488</v>
      </c>
      <c r="F84" s="41">
        <f t="shared" si="32"/>
        <v>18587066676.776627</v>
      </c>
      <c r="G84" s="41">
        <f t="shared" si="32"/>
        <v>18511340887.801903</v>
      </c>
      <c r="H84" s="41">
        <f t="shared" si="32"/>
        <v>20756698512.806992</v>
      </c>
      <c r="I84" s="41">
        <f t="shared" si="32"/>
        <v>19554622140.227646</v>
      </c>
      <c r="J84" s="41">
        <f t="shared" si="32"/>
        <v>21384062937.232544</v>
      </c>
      <c r="K84" s="41">
        <f t="shared" si="32"/>
        <v>21349580175.949188</v>
      </c>
      <c r="L84" s="41">
        <f t="shared" si="32"/>
        <v>24022874485.439442</v>
      </c>
      <c r="M84" s="41">
        <f t="shared" si="32"/>
        <v>21823261414.247581</v>
      </c>
      <c r="N84" s="41">
        <f t="shared" si="32"/>
        <v>24424767582.671001</v>
      </c>
      <c r="O84" s="41">
        <f t="shared" si="32"/>
        <v>25743312284.614326</v>
      </c>
      <c r="P84" s="41">
        <f t="shared" si="32"/>
        <v>27304966064.939678</v>
      </c>
      <c r="Q84" s="41">
        <f t="shared" si="32"/>
        <v>25450396029.326984</v>
      </c>
      <c r="R84" s="41">
        <f>SUM(R85:R89)</f>
        <v>26456481369.359074</v>
      </c>
      <c r="S84" s="41">
        <f t="shared" ref="S84:BH84" si="33">SUM(S85:S89)</f>
        <v>27643898456.32196</v>
      </c>
      <c r="T84" s="41">
        <f t="shared" si="33"/>
        <v>29941403612.682156</v>
      </c>
      <c r="U84" s="41">
        <f t="shared" si="33"/>
        <v>27549465075.03891</v>
      </c>
      <c r="V84" s="41">
        <f t="shared" si="33"/>
        <v>29457907680.441628</v>
      </c>
      <c r="W84" s="41">
        <f t="shared" si="33"/>
        <v>29676980957.419746</v>
      </c>
      <c r="X84" s="41">
        <f t="shared" si="33"/>
        <v>32807541293.996204</v>
      </c>
      <c r="Y84" s="41">
        <f t="shared" si="33"/>
        <v>30151723538.846081</v>
      </c>
      <c r="Z84" s="41">
        <f t="shared" si="33"/>
        <v>31521754896.371429</v>
      </c>
      <c r="AA84" s="41">
        <f t="shared" si="33"/>
        <v>31992415608.880024</v>
      </c>
      <c r="AB84" s="41">
        <f t="shared" si="33"/>
        <v>34985053337.588234</v>
      </c>
      <c r="AC84" s="41">
        <f t="shared" si="33"/>
        <v>31557893862.136593</v>
      </c>
      <c r="AD84" s="41">
        <f t="shared" si="33"/>
        <v>33025124519.707169</v>
      </c>
      <c r="AE84" s="41">
        <f t="shared" si="33"/>
        <v>32628183461.362556</v>
      </c>
      <c r="AF84" s="41">
        <f t="shared" si="33"/>
        <v>36041916268.966721</v>
      </c>
      <c r="AG84" s="41">
        <f t="shared" si="33"/>
        <v>33335450814.178207</v>
      </c>
      <c r="AH84" s="41">
        <f t="shared" si="33"/>
        <v>35851476743.226303</v>
      </c>
      <c r="AI84" s="41">
        <f t="shared" si="33"/>
        <v>36082772840.732361</v>
      </c>
      <c r="AJ84" s="41">
        <f t="shared" si="33"/>
        <v>39000327261.699638</v>
      </c>
      <c r="AK84" s="41">
        <f t="shared" si="33"/>
        <v>35517235555.115631</v>
      </c>
      <c r="AL84" s="41">
        <f t="shared" si="33"/>
        <v>37871263274</v>
      </c>
      <c r="AM84" s="41">
        <f t="shared" si="33"/>
        <v>38570833609</v>
      </c>
      <c r="AN84" s="41">
        <f t="shared" si="33"/>
        <v>41629033010</v>
      </c>
      <c r="AO84" s="41">
        <f t="shared" si="33"/>
        <v>38626790208</v>
      </c>
      <c r="AP84" s="41">
        <f t="shared" si="33"/>
        <v>41960744504</v>
      </c>
      <c r="AQ84" s="41">
        <f t="shared" si="33"/>
        <v>39652092514</v>
      </c>
      <c r="AR84" s="41">
        <f t="shared" si="33"/>
        <v>43702505117</v>
      </c>
      <c r="AS84" s="41">
        <f t="shared" si="33"/>
        <v>38242730051</v>
      </c>
      <c r="AT84" s="41">
        <f t="shared" si="33"/>
        <v>35271701543</v>
      </c>
      <c r="AU84" s="41">
        <f t="shared" si="33"/>
        <v>33425062151</v>
      </c>
      <c r="AV84" s="41">
        <f t="shared" si="33"/>
        <v>36854458912</v>
      </c>
      <c r="AW84" s="41">
        <f t="shared" si="33"/>
        <v>33547327543</v>
      </c>
      <c r="AX84" s="41">
        <f t="shared" si="33"/>
        <v>38661221576.359818</v>
      </c>
      <c r="AY84" s="41">
        <f t="shared" si="33"/>
        <v>36747183128.655899</v>
      </c>
      <c r="AZ84" s="41">
        <f t="shared" si="33"/>
        <v>41656496009.206284</v>
      </c>
      <c r="BA84" s="41">
        <f t="shared" si="33"/>
        <v>37686376009.002876</v>
      </c>
      <c r="BB84" s="41">
        <f t="shared" si="33"/>
        <v>41135235959.803406</v>
      </c>
      <c r="BC84" s="41">
        <f t="shared" si="33"/>
        <v>40129921638.21064</v>
      </c>
      <c r="BD84" s="41">
        <f t="shared" si="33"/>
        <v>44678094741.581108</v>
      </c>
      <c r="BE84" s="41">
        <f t="shared" si="33"/>
        <v>43258578207.545143</v>
      </c>
      <c r="BF84" s="41">
        <f t="shared" si="33"/>
        <v>45578172961.052643</v>
      </c>
      <c r="BG84" s="41">
        <f t="shared" si="33"/>
        <v>45659347280.421715</v>
      </c>
      <c r="BH84" s="41">
        <f t="shared" si="33"/>
        <v>50518986011.894028</v>
      </c>
      <c r="BI84" s="41">
        <v>47109981701.957108</v>
      </c>
      <c r="BJ84" s="41">
        <v>48345244312.598221</v>
      </c>
    </row>
    <row r="85" spans="1:62" x14ac:dyDescent="0.3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21305264804.605</v>
      </c>
      <c r="BI85" s="64">
        <v>19340689782.799202</v>
      </c>
      <c r="BJ85" s="64">
        <v>19318753905.224998</v>
      </c>
    </row>
    <row r="86" spans="1:62" x14ac:dyDescent="0.3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203568842.02168</v>
      </c>
      <c r="BI86" s="64">
        <v>253229340.60317501</v>
      </c>
      <c r="BJ86" s="64">
        <v>213103773.44715399</v>
      </c>
    </row>
    <row r="87" spans="1:62" x14ac:dyDescent="0.3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1676884022.93641</v>
      </c>
      <c r="BI87" s="64">
        <v>1640025593.8333299</v>
      </c>
      <c r="BJ87" s="64">
        <v>1654296546.1600001</v>
      </c>
    </row>
    <row r="88" spans="1:62" x14ac:dyDescent="0.3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16094238837.732901</v>
      </c>
      <c r="BI88" s="64">
        <v>15058372263.5818</v>
      </c>
      <c r="BJ88" s="64">
        <v>15552606501.2516</v>
      </c>
    </row>
    <row r="89" spans="1:62" x14ac:dyDescent="0.3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11239029504.59804</v>
      </c>
      <c r="BI89" s="64">
        <v>10817664721.139601</v>
      </c>
      <c r="BJ89" s="64">
        <v>11606483586.514469</v>
      </c>
    </row>
    <row r="90" spans="1:62" ht="22" x14ac:dyDescent="0.35">
      <c r="A90" s="29" t="s">
        <v>176</v>
      </c>
      <c r="B90" s="2" t="s">
        <v>177</v>
      </c>
      <c r="C90" s="46">
        <f t="shared" ref="C90:Q90" si="34">SUM(C91:C101)</f>
        <v>67596199269.918213</v>
      </c>
      <c r="D90" s="41">
        <f t="shared" si="34"/>
        <v>74253724013.78244</v>
      </c>
      <c r="E90" s="41">
        <f t="shared" si="34"/>
        <v>76552644887.496033</v>
      </c>
      <c r="F90" s="41">
        <f t="shared" si="34"/>
        <v>76686348642.655792</v>
      </c>
      <c r="G90" s="41">
        <f t="shared" si="34"/>
        <v>80718511178.93866</v>
      </c>
      <c r="H90" s="41">
        <f t="shared" si="34"/>
        <v>87317759331.809052</v>
      </c>
      <c r="I90" s="41">
        <f t="shared" si="34"/>
        <v>87800480040.848389</v>
      </c>
      <c r="J90" s="41">
        <f t="shared" si="34"/>
        <v>86003993640.090668</v>
      </c>
      <c r="K90" s="41">
        <f t="shared" si="34"/>
        <v>91775321742.85231</v>
      </c>
      <c r="L90" s="41">
        <f t="shared" si="34"/>
        <v>97870081258.041077</v>
      </c>
      <c r="M90" s="41">
        <f t="shared" si="34"/>
        <v>101047769678.6929</v>
      </c>
      <c r="N90" s="41">
        <f t="shared" si="34"/>
        <v>99139339456.099655</v>
      </c>
      <c r="O90" s="41">
        <f t="shared" si="34"/>
        <v>101515796098.7332</v>
      </c>
      <c r="P90" s="41">
        <f t="shared" si="34"/>
        <v>106984770632.37097</v>
      </c>
      <c r="Q90" s="41">
        <f t="shared" si="34"/>
        <v>109807663201.16121</v>
      </c>
      <c r="R90" s="41">
        <f>SUM(R91:R101)</f>
        <v>106594120132.15555</v>
      </c>
      <c r="S90" s="41">
        <f t="shared" ref="S90:BH90" si="35">SUM(S91:S101)</f>
        <v>110020090279.18771</v>
      </c>
      <c r="T90" s="41">
        <f t="shared" si="35"/>
        <v>116076229110.43083</v>
      </c>
      <c r="U90" s="41">
        <f t="shared" si="35"/>
        <v>125645788124.67316</v>
      </c>
      <c r="V90" s="41">
        <f t="shared" si="35"/>
        <v>112837840820.21246</v>
      </c>
      <c r="W90" s="41">
        <f t="shared" si="35"/>
        <v>118386690089.85146</v>
      </c>
      <c r="X90" s="41">
        <f t="shared" si="35"/>
        <v>128418400499.02689</v>
      </c>
      <c r="Y90" s="41">
        <f t="shared" si="35"/>
        <v>130098767836.73114</v>
      </c>
      <c r="Z90" s="41">
        <f t="shared" si="35"/>
        <v>125688484945.13879</v>
      </c>
      <c r="AA90" s="41">
        <f t="shared" si="35"/>
        <v>133761350673.36203</v>
      </c>
      <c r="AB90" s="41">
        <f t="shared" si="35"/>
        <v>145330721220.73315</v>
      </c>
      <c r="AC90" s="41">
        <f t="shared" si="35"/>
        <v>152304986302.54483</v>
      </c>
      <c r="AD90" s="41">
        <f t="shared" si="35"/>
        <v>139046399818.5155</v>
      </c>
      <c r="AE90" s="41">
        <f t="shared" si="35"/>
        <v>148863417568.78137</v>
      </c>
      <c r="AF90" s="41">
        <f t="shared" si="35"/>
        <v>156223264843.45355</v>
      </c>
      <c r="AG90" s="41">
        <f t="shared" si="35"/>
        <v>162483984372.55423</v>
      </c>
      <c r="AH90" s="33">
        <f t="shared" si="35"/>
        <v>153009021315.56705</v>
      </c>
      <c r="AI90" s="33">
        <f t="shared" si="35"/>
        <v>165443898401.39148</v>
      </c>
      <c r="AJ90" s="33">
        <f t="shared" si="35"/>
        <v>176132385553.80496</v>
      </c>
      <c r="AK90" s="33">
        <f t="shared" si="35"/>
        <v>189733753775.68246</v>
      </c>
      <c r="AL90" s="33">
        <f t="shared" si="35"/>
        <v>173672353667</v>
      </c>
      <c r="AM90" s="33">
        <f t="shared" si="35"/>
        <v>183294020127</v>
      </c>
      <c r="AN90" s="33">
        <f t="shared" si="35"/>
        <v>193394498214</v>
      </c>
      <c r="AO90" s="33">
        <f t="shared" si="35"/>
        <v>189128219855</v>
      </c>
      <c r="AP90" s="33">
        <f t="shared" si="35"/>
        <v>185832998482</v>
      </c>
      <c r="AQ90" s="33">
        <f t="shared" si="35"/>
        <v>196498743946</v>
      </c>
      <c r="AR90" s="33">
        <f t="shared" si="35"/>
        <v>216589602440</v>
      </c>
      <c r="AS90" s="33">
        <f t="shared" si="35"/>
        <v>203809518212</v>
      </c>
      <c r="AT90" s="33">
        <f t="shared" si="35"/>
        <v>177986330108</v>
      </c>
      <c r="AU90" s="33">
        <f t="shared" si="35"/>
        <v>189581861222</v>
      </c>
      <c r="AV90" s="33">
        <f t="shared" si="35"/>
        <v>218659809754</v>
      </c>
      <c r="AW90" s="33">
        <f t="shared" si="35"/>
        <v>206323827200</v>
      </c>
      <c r="AX90" s="33">
        <f t="shared" si="35"/>
        <v>203013121436.37808</v>
      </c>
      <c r="AY90" s="33">
        <f t="shared" si="35"/>
        <v>221725545188.28732</v>
      </c>
      <c r="AZ90" s="33">
        <f t="shared" si="35"/>
        <v>238151152663.63638</v>
      </c>
      <c r="BA90" s="33">
        <f t="shared" si="35"/>
        <v>234305368864.39542</v>
      </c>
      <c r="BB90" s="33">
        <f t="shared" si="35"/>
        <v>230000440520.36908</v>
      </c>
      <c r="BC90" s="33">
        <f t="shared" si="35"/>
        <v>248116392485.90259</v>
      </c>
      <c r="BD90" s="33">
        <f t="shared" si="35"/>
        <v>267517164244.92752</v>
      </c>
      <c r="BE90" s="33">
        <f t="shared" si="35"/>
        <v>271994544215.3905</v>
      </c>
      <c r="BF90" s="33">
        <f t="shared" si="35"/>
        <v>255125907404.88614</v>
      </c>
      <c r="BG90" s="33">
        <f t="shared" si="35"/>
        <v>269378120190.80719</v>
      </c>
      <c r="BH90" s="33">
        <f t="shared" si="35"/>
        <v>275243539024.42169</v>
      </c>
      <c r="BI90" s="33">
        <v>284736990004.44714</v>
      </c>
      <c r="BJ90" s="33">
        <v>262941600535.50787</v>
      </c>
    </row>
    <row r="91" spans="1:62" ht="26" x14ac:dyDescent="0.3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36723481912.352699</v>
      </c>
      <c r="BI91" s="64">
        <v>46453853047.987595</v>
      </c>
      <c r="BJ91" s="64">
        <v>38410499234.176201</v>
      </c>
    </row>
    <row r="92" spans="1:62" x14ac:dyDescent="0.3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20636110011.8666</v>
      </c>
      <c r="BI92" s="64">
        <v>22966125748.637901</v>
      </c>
      <c r="BJ92" s="64">
        <v>19311946363.772099</v>
      </c>
    </row>
    <row r="93" spans="1:62" x14ac:dyDescent="0.3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29252872634.3778</v>
      </c>
      <c r="BI93" s="64">
        <v>39433304358.830505</v>
      </c>
      <c r="BJ93" s="64">
        <v>30416333612.838001</v>
      </c>
    </row>
    <row r="94" spans="1:62" x14ac:dyDescent="0.3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19833190489.2328</v>
      </c>
      <c r="BI94" s="64">
        <v>17962296134.139999</v>
      </c>
      <c r="BJ94" s="64">
        <v>17826022811.572098</v>
      </c>
    </row>
    <row r="95" spans="1:62" ht="26" x14ac:dyDescent="0.3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3442525453.62535</v>
      </c>
      <c r="BI95" s="64">
        <v>3127841127.3446598</v>
      </c>
      <c r="BJ95" s="64">
        <v>3194277324.9330702</v>
      </c>
    </row>
    <row r="96" spans="1:62" x14ac:dyDescent="0.3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21727528105.822498</v>
      </c>
      <c r="BI96" s="64">
        <v>20477507459.715801</v>
      </c>
      <c r="BJ96" s="64">
        <v>20978364551.588299</v>
      </c>
    </row>
    <row r="97" spans="1:62" x14ac:dyDescent="0.3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3401161640.7094102</v>
      </c>
      <c r="BI97" s="64">
        <v>3294589729.6536698</v>
      </c>
      <c r="BJ97" s="64">
        <v>3361851061.1364698</v>
      </c>
    </row>
    <row r="98" spans="1:62" x14ac:dyDescent="0.3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44136112591.713203</v>
      </c>
      <c r="BI98" s="64">
        <v>42638855910.992401</v>
      </c>
      <c r="BJ98" s="64">
        <v>41786251171.953903</v>
      </c>
    </row>
    <row r="99" spans="1:62" x14ac:dyDescent="0.3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16261027423.680099</v>
      </c>
      <c r="BI99" s="64">
        <v>15869540017.7176</v>
      </c>
      <c r="BJ99" s="64">
        <v>15702282999.4981</v>
      </c>
    </row>
    <row r="100" spans="1:62" x14ac:dyDescent="0.3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4621838880.3724098</v>
      </c>
      <c r="BI100" s="64">
        <v>4829245854.8985195</v>
      </c>
      <c r="BJ100" s="64">
        <v>4565194905.4265995</v>
      </c>
    </row>
    <row r="101" spans="1:62" x14ac:dyDescent="0.3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75207689880.668793</v>
      </c>
      <c r="BI101" s="64">
        <v>67683830614.528503</v>
      </c>
      <c r="BJ101" s="64">
        <v>67388576498.612999</v>
      </c>
    </row>
    <row r="102" spans="1:62" x14ac:dyDescent="0.35">
      <c r="A102" s="29" t="s">
        <v>200</v>
      </c>
      <c r="B102" s="2" t="s">
        <v>201</v>
      </c>
      <c r="C102" s="46">
        <f t="shared" ref="C102:BH102" si="36">C103+C110</f>
        <v>84351387323.789291</v>
      </c>
      <c r="D102" s="46">
        <f t="shared" si="36"/>
        <v>100145581129.61525</v>
      </c>
      <c r="E102" s="46">
        <f t="shared" si="36"/>
        <v>94793516052.412704</v>
      </c>
      <c r="F102" s="46">
        <f t="shared" si="36"/>
        <v>97182517041.611313</v>
      </c>
      <c r="G102" s="46">
        <f t="shared" si="36"/>
        <v>99079145862.636627</v>
      </c>
      <c r="H102" s="46">
        <f t="shared" si="36"/>
        <v>112558340386.6156</v>
      </c>
      <c r="I102" s="46">
        <f t="shared" si="36"/>
        <v>105259820876.49678</v>
      </c>
      <c r="J102" s="46">
        <f t="shared" si="36"/>
        <v>109538025494.32065</v>
      </c>
      <c r="K102" s="46">
        <f t="shared" si="36"/>
        <v>117809792167.77211</v>
      </c>
      <c r="L102" s="46">
        <f t="shared" si="36"/>
        <v>121457151132.65955</v>
      </c>
      <c r="M102" s="46">
        <f t="shared" si="36"/>
        <v>118151828865.05112</v>
      </c>
      <c r="N102" s="46">
        <f t="shared" si="36"/>
        <v>119599265110.37308</v>
      </c>
      <c r="O102" s="46">
        <f t="shared" si="36"/>
        <v>131604223560.70834</v>
      </c>
      <c r="P102" s="46">
        <f t="shared" si="36"/>
        <v>134449910594.04289</v>
      </c>
      <c r="Q102" s="46">
        <f t="shared" si="36"/>
        <v>131193627730.97058</v>
      </c>
      <c r="R102" s="46">
        <f t="shared" si="36"/>
        <v>137039129563.54086</v>
      </c>
      <c r="S102" s="46">
        <f t="shared" si="36"/>
        <v>139926685393.04184</v>
      </c>
      <c r="T102" s="46">
        <f t="shared" si="36"/>
        <v>145117467725.77942</v>
      </c>
      <c r="U102" s="46">
        <f t="shared" si="36"/>
        <v>142838857929.86383</v>
      </c>
      <c r="V102" s="46">
        <f t="shared" si="36"/>
        <v>150084723013.48755</v>
      </c>
      <c r="W102" s="46">
        <f t="shared" si="36"/>
        <v>155468924903.12097</v>
      </c>
      <c r="X102" s="46">
        <f t="shared" si="36"/>
        <v>159684254472.10199</v>
      </c>
      <c r="Y102" s="46">
        <f t="shared" si="36"/>
        <v>154970942414.09265</v>
      </c>
      <c r="Z102" s="46">
        <f t="shared" si="36"/>
        <v>160059913475.76016</v>
      </c>
      <c r="AA102" s="46">
        <f t="shared" si="36"/>
        <v>167055803116.50449</v>
      </c>
      <c r="AB102" s="46">
        <f t="shared" si="36"/>
        <v>174044696750.21268</v>
      </c>
      <c r="AC102" s="46">
        <f t="shared" si="36"/>
        <v>172447266151.36957</v>
      </c>
      <c r="AD102" s="46">
        <f t="shared" si="36"/>
        <v>181127360641.78061</v>
      </c>
      <c r="AE102" s="46">
        <f t="shared" si="36"/>
        <v>185474194601.80838</v>
      </c>
      <c r="AF102" s="46">
        <f t="shared" si="36"/>
        <v>192326175171.46301</v>
      </c>
      <c r="AG102" s="46">
        <f t="shared" si="36"/>
        <v>188577709870.46527</v>
      </c>
      <c r="AH102" s="46">
        <f t="shared" si="36"/>
        <v>197715667180.11658</v>
      </c>
      <c r="AI102" s="46">
        <f t="shared" si="36"/>
        <v>203445457513.87686</v>
      </c>
      <c r="AJ102" s="46">
        <f t="shared" si="36"/>
        <v>211907093163.30768</v>
      </c>
      <c r="AK102" s="46">
        <f t="shared" si="36"/>
        <v>205204111694.28787</v>
      </c>
      <c r="AL102" s="46">
        <f t="shared" si="36"/>
        <v>209929617819</v>
      </c>
      <c r="AM102" s="46">
        <f t="shared" si="36"/>
        <v>227954894703</v>
      </c>
      <c r="AN102" s="46">
        <f t="shared" si="36"/>
        <v>235114657749</v>
      </c>
      <c r="AO102" s="46">
        <f t="shared" si="36"/>
        <v>226371802441</v>
      </c>
      <c r="AP102" s="46">
        <f t="shared" si="36"/>
        <v>236711828015</v>
      </c>
      <c r="AQ102" s="46">
        <f t="shared" si="36"/>
        <v>241218765800</v>
      </c>
      <c r="AR102" s="46">
        <f t="shared" si="36"/>
        <v>254338896477</v>
      </c>
      <c r="AS102" s="46">
        <f t="shared" si="36"/>
        <v>244458921369</v>
      </c>
      <c r="AT102" s="46">
        <f t="shared" si="36"/>
        <v>235042476907</v>
      </c>
      <c r="AU102" s="46">
        <f t="shared" si="36"/>
        <v>241561669119</v>
      </c>
      <c r="AV102" s="46">
        <f t="shared" si="36"/>
        <v>255813526569</v>
      </c>
      <c r="AW102" s="46">
        <f t="shared" si="36"/>
        <v>251144557804</v>
      </c>
      <c r="AX102" s="46">
        <f t="shared" si="36"/>
        <v>257158439932.31009</v>
      </c>
      <c r="AY102" s="46">
        <f t="shared" si="36"/>
        <v>273315698274.68732</v>
      </c>
      <c r="AZ102" s="46">
        <f t="shared" si="36"/>
        <v>286098667594.26349</v>
      </c>
      <c r="BA102" s="46">
        <f t="shared" si="36"/>
        <v>268320773071.20413</v>
      </c>
      <c r="BB102" s="46">
        <f t="shared" si="36"/>
        <v>272957577088.14935</v>
      </c>
      <c r="BC102" s="46">
        <f t="shared" si="36"/>
        <v>274502501907.80902</v>
      </c>
      <c r="BD102" s="46">
        <f t="shared" si="36"/>
        <v>296841231014.68011</v>
      </c>
      <c r="BE102" s="46">
        <f t="shared" si="36"/>
        <v>286262752667.62964</v>
      </c>
      <c r="BF102" s="46">
        <f t="shared" si="36"/>
        <v>295183660119.82922</v>
      </c>
      <c r="BG102" s="46">
        <f t="shared" si="36"/>
        <v>305196537063.79816</v>
      </c>
      <c r="BH102" s="46">
        <f t="shared" si="36"/>
        <v>310843469973</v>
      </c>
      <c r="BI102" s="46">
        <v>299140209889</v>
      </c>
      <c r="BJ102" s="46">
        <v>309459223650</v>
      </c>
    </row>
    <row r="103" spans="1:62" x14ac:dyDescent="0.3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37">SUM(D104:D109)</f>
        <v>85033098924.167633</v>
      </c>
      <c r="E103" s="63">
        <f t="shared" si="37"/>
        <v>80235672354.598343</v>
      </c>
      <c r="F103" s="63">
        <f t="shared" si="37"/>
        <v>81907060269.781235</v>
      </c>
      <c r="G103" s="63">
        <f t="shared" si="37"/>
        <v>83475756593.824448</v>
      </c>
      <c r="H103" s="63">
        <f t="shared" si="37"/>
        <v>95140271337.738724</v>
      </c>
      <c r="I103" s="63">
        <f t="shared" si="37"/>
        <v>88609512650.317673</v>
      </c>
      <c r="J103" s="63">
        <f t="shared" si="37"/>
        <v>91860906009.991028</v>
      </c>
      <c r="K103" s="63">
        <f t="shared" si="37"/>
        <v>100055236537.21326</v>
      </c>
      <c r="L103" s="63">
        <f t="shared" si="37"/>
        <v>101987185146.73138</v>
      </c>
      <c r="M103" s="63">
        <f t="shared" si="37"/>
        <v>98521136529.725449</v>
      </c>
      <c r="N103" s="63">
        <f t="shared" si="37"/>
        <v>99662385619.594269</v>
      </c>
      <c r="O103" s="63">
        <f t="shared" si="37"/>
        <v>110917849326.51605</v>
      </c>
      <c r="P103" s="63">
        <f t="shared" si="37"/>
        <v>111816204093.80991</v>
      </c>
      <c r="Q103" s="63">
        <f t="shared" si="37"/>
        <v>109445737829.56664</v>
      </c>
      <c r="R103" s="63">
        <f t="shared" si="37"/>
        <v>114451118577.40729</v>
      </c>
      <c r="S103" s="63">
        <f t="shared" si="37"/>
        <v>117104847944.54019</v>
      </c>
      <c r="T103" s="63">
        <f t="shared" si="37"/>
        <v>119904020948.13077</v>
      </c>
      <c r="U103" s="63">
        <f t="shared" si="37"/>
        <v>118929901542.32341</v>
      </c>
      <c r="V103" s="63">
        <f t="shared" si="37"/>
        <v>125295375916.89438</v>
      </c>
      <c r="W103" s="63">
        <f t="shared" si="37"/>
        <v>130159418116.36116</v>
      </c>
      <c r="X103" s="63">
        <f t="shared" si="37"/>
        <v>131700993065.76434</v>
      </c>
      <c r="Y103" s="63">
        <f t="shared" si="37"/>
        <v>128557240902.76503</v>
      </c>
      <c r="Z103" s="63">
        <f t="shared" si="37"/>
        <v>133687502111.06461</v>
      </c>
      <c r="AA103" s="63">
        <f t="shared" si="37"/>
        <v>138993713521.04214</v>
      </c>
      <c r="AB103" s="63">
        <f t="shared" si="37"/>
        <v>142394848152.89221</v>
      </c>
      <c r="AC103" s="63">
        <f t="shared" si="37"/>
        <v>141236091499.96466</v>
      </c>
      <c r="AD103" s="63">
        <f t="shared" si="37"/>
        <v>148239506918.36768</v>
      </c>
      <c r="AE103" s="63">
        <f t="shared" si="37"/>
        <v>151504683573.72586</v>
      </c>
      <c r="AF103" s="63">
        <f t="shared" si="37"/>
        <v>154312582099.29724</v>
      </c>
      <c r="AG103" s="63">
        <f t="shared" si="37"/>
        <v>151875141493.01392</v>
      </c>
      <c r="AH103" s="63">
        <f t="shared" si="37"/>
        <v>159022453102.68683</v>
      </c>
      <c r="AI103" s="63">
        <f t="shared" si="37"/>
        <v>162806215497.45819</v>
      </c>
      <c r="AJ103" s="63">
        <f t="shared" si="37"/>
        <v>167474273615.86331</v>
      </c>
      <c r="AK103" s="63">
        <f t="shared" si="37"/>
        <v>162084237971.29108</v>
      </c>
      <c r="AL103" s="63">
        <f t="shared" si="37"/>
        <v>163664463009</v>
      </c>
      <c r="AM103" s="63">
        <f t="shared" si="37"/>
        <v>180564730530</v>
      </c>
      <c r="AN103" s="63">
        <f t="shared" si="37"/>
        <v>181802927018</v>
      </c>
      <c r="AO103" s="63">
        <f t="shared" si="37"/>
        <v>176746123789</v>
      </c>
      <c r="AP103" s="63">
        <f t="shared" si="37"/>
        <v>184493294085</v>
      </c>
      <c r="AQ103" s="63">
        <f t="shared" si="37"/>
        <v>188163984393</v>
      </c>
      <c r="AR103" s="63">
        <f t="shared" si="37"/>
        <v>195463229936</v>
      </c>
      <c r="AS103" s="63">
        <f t="shared" si="37"/>
        <v>190626793973</v>
      </c>
      <c r="AT103" s="63">
        <f t="shared" si="37"/>
        <v>188989316279</v>
      </c>
      <c r="AU103" s="63">
        <f t="shared" si="37"/>
        <v>191107298088</v>
      </c>
      <c r="AV103" s="63">
        <f t="shared" si="37"/>
        <v>197355101661</v>
      </c>
      <c r="AW103" s="63">
        <f t="shared" si="37"/>
        <v>194981002799</v>
      </c>
      <c r="AX103" s="63">
        <f t="shared" si="37"/>
        <v>197426091342.50909</v>
      </c>
      <c r="AY103" s="63">
        <f t="shared" si="37"/>
        <v>210610293482.08331</v>
      </c>
      <c r="AZ103" s="63">
        <f t="shared" si="37"/>
        <v>216481806912.38773</v>
      </c>
      <c r="BA103" s="63">
        <f t="shared" si="37"/>
        <v>201809748414.33307</v>
      </c>
      <c r="BB103" s="63">
        <f t="shared" si="37"/>
        <v>200513392605.409</v>
      </c>
      <c r="BC103" s="63">
        <f t="shared" si="37"/>
        <v>200582032874.77859</v>
      </c>
      <c r="BD103" s="63">
        <f t="shared" si="37"/>
        <v>217970372519.14151</v>
      </c>
      <c r="BE103" s="63">
        <f t="shared" si="37"/>
        <v>208462358279.79028</v>
      </c>
      <c r="BF103" s="63">
        <f t="shared" si="37"/>
        <v>215793768711</v>
      </c>
      <c r="BG103" s="63">
        <f>SUM(BG104:BG109)</f>
        <v>223904773393</v>
      </c>
      <c r="BH103" s="63">
        <f t="shared" si="37"/>
        <v>223679106662</v>
      </c>
      <c r="BI103" s="63">
        <v>216999718898</v>
      </c>
      <c r="BJ103" s="63">
        <v>226638876309</v>
      </c>
    </row>
    <row r="104" spans="1:62" x14ac:dyDescent="0.3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  <c r="BI104" s="64">
        <v>47635459308</v>
      </c>
      <c r="BJ104" s="64">
        <v>51415412268</v>
      </c>
    </row>
    <row r="105" spans="1:62" x14ac:dyDescent="0.3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  <c r="BI105" s="64">
        <v>113932701876</v>
      </c>
      <c r="BJ105" s="64">
        <v>118003109716</v>
      </c>
    </row>
    <row r="106" spans="1:62" x14ac:dyDescent="0.3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12053391740</v>
      </c>
      <c r="BI106" s="64">
        <v>11038942652</v>
      </c>
      <c r="BJ106" s="64">
        <v>11836520998</v>
      </c>
    </row>
    <row r="107" spans="1:62" x14ac:dyDescent="0.3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33141511346</v>
      </c>
      <c r="BI107" s="64">
        <v>30086507949</v>
      </c>
      <c r="BJ107" s="64">
        <v>30514645269</v>
      </c>
    </row>
    <row r="108" spans="1:62" x14ac:dyDescent="0.35">
      <c r="A108" s="8" t="s">
        <v>285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2101051536</v>
      </c>
      <c r="BI108" s="64">
        <v>1785410867</v>
      </c>
      <c r="BJ108" s="64">
        <v>1632461226</v>
      </c>
    </row>
    <row r="109" spans="1:62" x14ac:dyDescent="0.3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13652384261</v>
      </c>
      <c r="BI109" s="64">
        <v>12520696246</v>
      </c>
      <c r="BJ109" s="64">
        <v>13236726832</v>
      </c>
    </row>
    <row r="110" spans="1:62" x14ac:dyDescent="0.35">
      <c r="A110" s="30" t="s">
        <v>213</v>
      </c>
      <c r="B110" s="27" t="s">
        <v>214</v>
      </c>
      <c r="C110" s="63">
        <f t="shared" ref="C110:BH110" si="38">SUM(C111:C116)</f>
        <v>13767347690.841335</v>
      </c>
      <c r="D110" s="63">
        <f t="shared" si="38"/>
        <v>15112482205.447615</v>
      </c>
      <c r="E110" s="63">
        <f t="shared" si="38"/>
        <v>14557843697.814363</v>
      </c>
      <c r="F110" s="63">
        <f t="shared" si="38"/>
        <v>15275456771.830076</v>
      </c>
      <c r="G110" s="63">
        <f t="shared" si="38"/>
        <v>15603389268.81218</v>
      </c>
      <c r="H110" s="63">
        <f t="shared" si="38"/>
        <v>17418069048.876877</v>
      </c>
      <c r="I110" s="63">
        <f t="shared" si="38"/>
        <v>16650308226.179111</v>
      </c>
      <c r="J110" s="63">
        <f t="shared" si="38"/>
        <v>17677119484.329624</v>
      </c>
      <c r="K110" s="63">
        <f t="shared" si="38"/>
        <v>17754555630.558857</v>
      </c>
      <c r="L110" s="63">
        <f t="shared" si="38"/>
        <v>19469965985.928165</v>
      </c>
      <c r="M110" s="63">
        <f t="shared" si="38"/>
        <v>19630692335.325668</v>
      </c>
      <c r="N110" s="63">
        <f t="shared" si="38"/>
        <v>19936879490.778801</v>
      </c>
      <c r="O110" s="63">
        <f t="shared" si="38"/>
        <v>20686374234.192287</v>
      </c>
      <c r="P110" s="63">
        <f t="shared" si="38"/>
        <v>22633706500.232986</v>
      </c>
      <c r="Q110" s="63">
        <f t="shared" si="38"/>
        <v>21747889901.403946</v>
      </c>
      <c r="R110" s="63">
        <f t="shared" si="38"/>
        <v>22588010986.133572</v>
      </c>
      <c r="S110" s="63">
        <f t="shared" si="38"/>
        <v>22821837448.501656</v>
      </c>
      <c r="T110" s="63">
        <f t="shared" si="38"/>
        <v>25213446777.648666</v>
      </c>
      <c r="U110" s="63">
        <f t="shared" si="38"/>
        <v>23908956387.540432</v>
      </c>
      <c r="V110" s="63">
        <f t="shared" si="38"/>
        <v>24789347096.593178</v>
      </c>
      <c r="W110" s="63">
        <f t="shared" si="38"/>
        <v>25309506786.759823</v>
      </c>
      <c r="X110" s="63">
        <f t="shared" si="38"/>
        <v>27983261406.337646</v>
      </c>
      <c r="Y110" s="63">
        <f t="shared" si="38"/>
        <v>26413701511.327629</v>
      </c>
      <c r="Z110" s="63">
        <f t="shared" si="38"/>
        <v>26372411364.695545</v>
      </c>
      <c r="AA110" s="63">
        <f t="shared" si="38"/>
        <v>28062089595.462337</v>
      </c>
      <c r="AB110" s="63">
        <f t="shared" si="38"/>
        <v>31649848597.320469</v>
      </c>
      <c r="AC110" s="63">
        <f t="shared" si="38"/>
        <v>31211174651.404922</v>
      </c>
      <c r="AD110" s="63">
        <f t="shared" si="38"/>
        <v>32887853723.412937</v>
      </c>
      <c r="AE110" s="63">
        <f t="shared" si="38"/>
        <v>33969511028.082512</v>
      </c>
      <c r="AF110" s="63">
        <f t="shared" si="38"/>
        <v>38013593072.165787</v>
      </c>
      <c r="AG110" s="63">
        <f t="shared" si="38"/>
        <v>36702568377.451347</v>
      </c>
      <c r="AH110" s="63">
        <f t="shared" si="38"/>
        <v>38693214077.429733</v>
      </c>
      <c r="AI110" s="63">
        <f t="shared" si="38"/>
        <v>40639242016.418671</v>
      </c>
      <c r="AJ110" s="63">
        <f t="shared" si="38"/>
        <v>44432819547.444351</v>
      </c>
      <c r="AK110" s="63">
        <f t="shared" si="38"/>
        <v>43119873722.996796</v>
      </c>
      <c r="AL110" s="63">
        <f t="shared" si="38"/>
        <v>46265154810</v>
      </c>
      <c r="AM110" s="63">
        <f t="shared" si="38"/>
        <v>47390164173</v>
      </c>
      <c r="AN110" s="63">
        <f t="shared" si="38"/>
        <v>53311730731</v>
      </c>
      <c r="AO110" s="63">
        <f t="shared" si="38"/>
        <v>49625678652</v>
      </c>
      <c r="AP110" s="63">
        <f t="shared" si="38"/>
        <v>52218533930</v>
      </c>
      <c r="AQ110" s="63">
        <f t="shared" si="38"/>
        <v>53054781407</v>
      </c>
      <c r="AR110" s="63">
        <f t="shared" si="38"/>
        <v>58875666541</v>
      </c>
      <c r="AS110" s="63">
        <f t="shared" si="38"/>
        <v>53832127396</v>
      </c>
      <c r="AT110" s="63">
        <f t="shared" si="38"/>
        <v>46053160628</v>
      </c>
      <c r="AU110" s="63">
        <f t="shared" si="38"/>
        <v>50454371031</v>
      </c>
      <c r="AV110" s="63">
        <f t="shared" si="38"/>
        <v>58458424908</v>
      </c>
      <c r="AW110" s="63">
        <f t="shared" si="38"/>
        <v>56163555005</v>
      </c>
      <c r="AX110" s="63">
        <f t="shared" si="38"/>
        <v>59732348589.801003</v>
      </c>
      <c r="AY110" s="63">
        <f t="shared" si="38"/>
        <v>62705404792.603996</v>
      </c>
      <c r="AZ110" s="63">
        <f t="shared" si="38"/>
        <v>69616860681.875778</v>
      </c>
      <c r="BA110" s="63">
        <f t="shared" si="38"/>
        <v>66511024656.871071</v>
      </c>
      <c r="BB110" s="63">
        <f t="shared" si="38"/>
        <v>72444184482.740341</v>
      </c>
      <c r="BC110" s="63">
        <f t="shared" si="38"/>
        <v>73920469033.030411</v>
      </c>
      <c r="BD110" s="63">
        <f t="shared" si="38"/>
        <v>78870858495.538605</v>
      </c>
      <c r="BE110" s="63">
        <f t="shared" si="38"/>
        <v>77800394387.839371</v>
      </c>
      <c r="BF110" s="63">
        <f t="shared" si="38"/>
        <v>79389891408.829224</v>
      </c>
      <c r="BG110" s="63">
        <f t="shared" si="38"/>
        <v>81291763670.798157</v>
      </c>
      <c r="BH110" s="63">
        <f t="shared" si="38"/>
        <v>87164363311</v>
      </c>
      <c r="BI110" s="63">
        <v>82140490991</v>
      </c>
      <c r="BJ110" s="63">
        <v>82820347341</v>
      </c>
    </row>
    <row r="111" spans="1:62" x14ac:dyDescent="0.3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6545127299</v>
      </c>
      <c r="BI111" s="64">
        <v>6108644486</v>
      </c>
      <c r="BJ111" s="64">
        <v>6367279218</v>
      </c>
    </row>
    <row r="112" spans="1:62" x14ac:dyDescent="0.3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64975300625</v>
      </c>
      <c r="BI112" s="64">
        <v>61796445072</v>
      </c>
      <c r="BJ112" s="64">
        <v>62333698395</v>
      </c>
    </row>
    <row r="113" spans="1:62" x14ac:dyDescent="0.3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1290413211</v>
      </c>
      <c r="BI113" s="64">
        <v>1187350488</v>
      </c>
      <c r="BJ113" s="64">
        <v>1211579825</v>
      </c>
    </row>
    <row r="114" spans="1:62" x14ac:dyDescent="0.3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3675068313</v>
      </c>
      <c r="BI114" s="64">
        <v>3051905068</v>
      </c>
      <c r="BJ114" s="64">
        <v>2906157229</v>
      </c>
    </row>
    <row r="115" spans="1:62" x14ac:dyDescent="0.3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8612373117</v>
      </c>
      <c r="BI115" s="64">
        <v>8211528568</v>
      </c>
      <c r="BJ115" s="64">
        <v>8371838257</v>
      </c>
    </row>
    <row r="116" spans="1:62" ht="15" thickBot="1" x14ac:dyDescent="0.4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2066080746</v>
      </c>
      <c r="BI116" s="64">
        <v>1784617309</v>
      </c>
      <c r="BJ116" s="64">
        <v>1629794417</v>
      </c>
    </row>
    <row r="117" spans="1:62" ht="15" thickBot="1" x14ac:dyDescent="0.4">
      <c r="A117" s="12" t="s">
        <v>227</v>
      </c>
      <c r="B117" s="13"/>
      <c r="C117" s="60">
        <f t="shared" ref="C117:BH117" si="39">C102+C90+C84+C79+C73+C70+C6+C3</f>
        <v>272517980955.73285</v>
      </c>
      <c r="D117" s="61">
        <f t="shared" si="39"/>
        <v>307855263498.74274</v>
      </c>
      <c r="E117" s="61">
        <f t="shared" si="39"/>
        <v>298104757869.69794</v>
      </c>
      <c r="F117" s="61">
        <f t="shared" si="39"/>
        <v>305678246096.1037</v>
      </c>
      <c r="G117" s="61">
        <f t="shared" si="39"/>
        <v>317220217040.54694</v>
      </c>
      <c r="H117" s="61">
        <f t="shared" si="39"/>
        <v>353443237541.38556</v>
      </c>
      <c r="I117" s="61">
        <f t="shared" si="39"/>
        <v>335640407993.75562</v>
      </c>
      <c r="J117" s="61">
        <f t="shared" si="39"/>
        <v>343454516419.95697</v>
      </c>
      <c r="K117" s="61">
        <f t="shared" si="39"/>
        <v>363377704916.59259</v>
      </c>
      <c r="L117" s="61">
        <f t="shared" si="39"/>
        <v>392938540516.20947</v>
      </c>
      <c r="M117" s="61">
        <f t="shared" si="39"/>
        <v>378828796822.31842</v>
      </c>
      <c r="N117" s="61">
        <f t="shared" si="39"/>
        <v>385152948480.87225</v>
      </c>
      <c r="O117" s="61">
        <f t="shared" si="39"/>
        <v>407547108681.60541</v>
      </c>
      <c r="P117" s="61">
        <f t="shared" si="39"/>
        <v>433062796485.65472</v>
      </c>
      <c r="Q117" s="60">
        <f t="shared" si="39"/>
        <v>419496147846.95789</v>
      </c>
      <c r="R117" s="32">
        <f t="shared" si="39"/>
        <v>427322800280.96368</v>
      </c>
      <c r="S117" s="32">
        <f t="shared" si="39"/>
        <v>440008887140.49017</v>
      </c>
      <c r="T117" s="32">
        <f t="shared" si="39"/>
        <v>471610176535.01318</v>
      </c>
      <c r="U117" s="32">
        <f t="shared" si="39"/>
        <v>460559413797.1615</v>
      </c>
      <c r="V117" s="32">
        <f t="shared" si="39"/>
        <v>458844112819.02747</v>
      </c>
      <c r="W117" s="32">
        <f t="shared" si="39"/>
        <v>479447658992.98364</v>
      </c>
      <c r="X117" s="32">
        <f t="shared" si="39"/>
        <v>515522705968.76147</v>
      </c>
      <c r="Y117" s="32">
        <f t="shared" si="39"/>
        <v>495345542008.75464</v>
      </c>
      <c r="Z117" s="32">
        <f t="shared" si="39"/>
        <v>499934152239.61707</v>
      </c>
      <c r="AA117" s="32">
        <f t="shared" si="39"/>
        <v>523371095964.7326</v>
      </c>
      <c r="AB117" s="32">
        <f t="shared" si="39"/>
        <v>569466027834.02539</v>
      </c>
      <c r="AC117" s="32">
        <f t="shared" si="39"/>
        <v>554555174106.96631</v>
      </c>
      <c r="AD117" s="32">
        <f t="shared" si="39"/>
        <v>555566223673.32422</v>
      </c>
      <c r="AE117" s="32">
        <f t="shared" si="39"/>
        <v>578357120146.34595</v>
      </c>
      <c r="AF117" s="32">
        <f t="shared" si="39"/>
        <v>618226654645.48938</v>
      </c>
      <c r="AG117" s="32">
        <f t="shared" si="39"/>
        <v>600428191870.67603</v>
      </c>
      <c r="AH117" s="32">
        <f t="shared" si="39"/>
        <v>606187875578.18945</v>
      </c>
      <c r="AI117" s="32">
        <f t="shared" si="39"/>
        <v>630908363192.75049</v>
      </c>
      <c r="AJ117" s="32">
        <f t="shared" si="39"/>
        <v>678571895188.50281</v>
      </c>
      <c r="AK117" s="32">
        <f t="shared" si="39"/>
        <v>663268836091.23633</v>
      </c>
      <c r="AL117" s="32">
        <f t="shared" si="39"/>
        <v>657451749481</v>
      </c>
      <c r="AM117" s="32">
        <f t="shared" si="39"/>
        <v>690883610940</v>
      </c>
      <c r="AN117" s="32">
        <f t="shared" si="39"/>
        <v>738525579325</v>
      </c>
      <c r="AO117" s="32">
        <f t="shared" si="39"/>
        <v>700040411385</v>
      </c>
      <c r="AP117" s="32">
        <f t="shared" si="39"/>
        <v>711006650345</v>
      </c>
      <c r="AQ117" s="32">
        <f t="shared" si="39"/>
        <v>729075064209</v>
      </c>
      <c r="AR117" s="32">
        <f t="shared" si="39"/>
        <v>790983012125</v>
      </c>
      <c r="AS117" s="32">
        <f t="shared" si="39"/>
        <v>741946019144</v>
      </c>
      <c r="AT117" s="32">
        <f t="shared" si="39"/>
        <v>657601856556</v>
      </c>
      <c r="AU117" s="32">
        <f t="shared" si="39"/>
        <v>699871763016</v>
      </c>
      <c r="AV117" s="32">
        <f t="shared" si="39"/>
        <v>775582147503</v>
      </c>
      <c r="AW117" s="32">
        <f t="shared" si="39"/>
        <v>742484974744</v>
      </c>
      <c r="AX117" s="32">
        <f t="shared" si="39"/>
        <v>763422480856.79443</v>
      </c>
      <c r="AY117" s="32">
        <f t="shared" si="39"/>
        <v>805828910824.84033</v>
      </c>
      <c r="AZ117" s="32">
        <f t="shared" si="39"/>
        <v>867341137624.18555</v>
      </c>
      <c r="BA117" s="32">
        <f t="shared" si="39"/>
        <v>827907379698.77356</v>
      </c>
      <c r="BB117" s="32">
        <f t="shared" si="39"/>
        <v>840300922144.35413</v>
      </c>
      <c r="BC117" s="32">
        <f t="shared" si="39"/>
        <v>866288187082.50476</v>
      </c>
      <c r="BD117" s="32">
        <f t="shared" si="39"/>
        <v>954000178799.92358</v>
      </c>
      <c r="BE117" s="32">
        <f t="shared" si="39"/>
        <v>914462869293.38147</v>
      </c>
      <c r="BF117" s="32">
        <f t="shared" si="39"/>
        <v>917163693663.42285</v>
      </c>
      <c r="BG117" s="32">
        <f t="shared" si="39"/>
        <v>941467542288.42224</v>
      </c>
      <c r="BH117" s="32">
        <f t="shared" si="39"/>
        <v>993011571003.22058</v>
      </c>
      <c r="BI117" s="32">
        <v>957001398788.72534</v>
      </c>
      <c r="BJ117" s="32">
        <v>952437662060.46899</v>
      </c>
    </row>
    <row r="118" spans="1:62" x14ac:dyDescent="0.3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2" x14ac:dyDescent="0.3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2" x14ac:dyDescent="0.3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2" x14ac:dyDescent="0.3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2" x14ac:dyDescent="0.3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2" x14ac:dyDescent="0.3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2" x14ac:dyDescent="0.3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2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2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2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2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3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35">
      <c r="A131" s="1" t="s">
        <v>287</v>
      </c>
    </row>
  </sheetData>
  <mergeCells count="3">
    <mergeCell ref="A1:A2"/>
    <mergeCell ref="B1:B2"/>
    <mergeCell ref="C1:B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2024-09-25T12:16:33Z</dcterms:modified>
</cp:coreProperties>
</file>