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Introduction" sheetId="1" r:id="rId1"/>
    <sheet name="Input" sheetId="2" r:id="rId2"/>
    <sheet name="Results" sheetId="3" r:id="rId3"/>
    <sheet name="Sprague_multipliers" sheetId="4" r:id="rId4"/>
    <sheet name="Calculation" sheetId="5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<sst xmlns="http://schemas.openxmlformats.org/spreadsheetml/2006/main" count="77" uniqueCount="74">
  <si>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</si>
  <si>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</si>
  <si>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</si>
  <si>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</si>
  <si>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</si>
  <si>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</si>
  <si>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</si>
  <si>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</si>
  <si>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</si>
  <si>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</si>
  <si>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</si>
  <si>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</si>
  <si>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</si>
  <si>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</si>
  <si>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</si>
  <si>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80+</t>
  </si>
  <si>
    <t xml:space="preserve"> </t>
  </si>
  <si>
    <t>Population</t>
  </si>
  <si>
    <t>Single years</t>
  </si>
  <si>
    <t>Coefficiens to be applied to:</t>
  </si>
  <si>
    <t>G1</t>
  </si>
  <si>
    <t>G2</t>
  </si>
  <si>
    <t>G3</t>
  </si>
  <si>
    <t>G4</t>
  </si>
  <si>
    <t>G5</t>
  </si>
  <si>
    <t>Interpolated subgroup</t>
  </si>
  <si>
    <t>First fifth of G1</t>
  </si>
  <si>
    <t>Second fifth of G1</t>
  </si>
  <si>
    <t>Third fifth of G1</t>
  </si>
  <si>
    <t>Fourth fifth of G1</t>
  </si>
  <si>
    <t>Last fifth of G1</t>
  </si>
  <si>
    <t>First fifth of G2</t>
  </si>
  <si>
    <t>Second fifth of G2</t>
  </si>
  <si>
    <t>Third fifth of G2</t>
  </si>
  <si>
    <t>Fourth fifth of G2</t>
  </si>
  <si>
    <t>Last fifth of G2</t>
  </si>
  <si>
    <t>First fifth of G3</t>
  </si>
  <si>
    <t>Second fifth of G3</t>
  </si>
  <si>
    <t>Third fifth of G3</t>
  </si>
  <si>
    <t>Fourth fifth of G3</t>
  </si>
  <si>
    <t>Last fifth of G3</t>
  </si>
  <si>
    <t>Second fifth of G4</t>
  </si>
  <si>
    <t>Third fifth of G4</t>
  </si>
  <si>
    <t>Fourth fifth of G4</t>
  </si>
  <si>
    <t>Last fifth of G4</t>
  </si>
  <si>
    <t>First fifth of G4</t>
  </si>
  <si>
    <t>First fifth of G5</t>
  </si>
  <si>
    <t>Second fifth of G5</t>
  </si>
  <si>
    <t>Third fifth of G5</t>
  </si>
  <si>
    <t>Fourth fifth of G5</t>
  </si>
  <si>
    <t>Last fifth of G5</t>
  </si>
  <si>
    <t>Next-to-first panel</t>
  </si>
  <si>
    <t>Middle panel</t>
  </si>
  <si>
    <t>Next-to-last panel</t>
  </si>
  <si>
    <t>Last panel</t>
  </si>
  <si>
    <t>First Panel</t>
  </si>
  <si>
    <r>
      <t>Source</t>
    </r>
    <r>
      <rPr>
        <sz val="10"/>
        <rFont val="Arial"/>
        <family val="0"/>
      </rPr>
      <t>: Shryock, HS and Siegal, JS. 1976. The Methods and Materials of Demography (condensed Edition by Edward G Stockwell): Page 555</t>
    </r>
  </si>
  <si>
    <t>Sprague multipliers</t>
  </si>
  <si>
    <t>Sprague multipliers (used for calculations)</t>
  </si>
  <si>
    <t>Calculations</t>
  </si>
  <si>
    <t>Total</t>
  </si>
  <si>
    <t>75-79</t>
  </si>
  <si>
    <t>Example of applying Sprague multiplyers to break five-year groups into single ages</t>
  </si>
  <si>
    <t>Final age group 80+</t>
  </si>
  <si>
    <t>SPRAGUE-MULTIPLIERS</t>
  </si>
  <si>
    <t>Step 1</t>
  </si>
  <si>
    <r>
      <t xml:space="preserve">Click on the worksheet named </t>
    </r>
    <r>
      <rPr>
        <b/>
        <sz val="11"/>
        <rFont val="Arial"/>
        <family val="2"/>
      </rPr>
      <t>Input</t>
    </r>
    <r>
      <rPr>
        <sz val="10"/>
        <rFont val="Arial"/>
        <family val="0"/>
      </rPr>
      <t xml:space="preserve"> </t>
    </r>
  </si>
  <si>
    <t>Step 2</t>
  </si>
  <si>
    <t>Copy or type the age structure you want to convert, in the shaded areas</t>
  </si>
  <si>
    <t xml:space="preserve">Step 3 </t>
  </si>
  <si>
    <r>
      <t xml:space="preserve">The single ages will be displayed in the </t>
    </r>
    <r>
      <rPr>
        <b/>
        <sz val="11"/>
        <rFont val="Arial"/>
        <family val="2"/>
      </rPr>
      <t>Results</t>
    </r>
    <r>
      <rPr>
        <sz val="10"/>
        <rFont val="Arial"/>
        <family val="0"/>
      </rPr>
      <t xml:space="preserve"> worksheet</t>
    </r>
  </si>
  <si>
    <t>PLEASE NOTE</t>
  </si>
  <si>
    <t>You have to supply the whole age structure.  If for example you want to calculate single ages 0-14, the method of calculations required five-year values outside this range.</t>
  </si>
  <si>
    <t>spraque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</si>
</sst>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_);_(* \(#,##0\);_(* &quot;-&quot;??_);_(@_)"/>
  </numFmts>
  <fonts count="47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sprauqe vs sspectrum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55"/>
          <c:w val="0.9692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spraque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Results!$A$4:$A$84</c:f>
              <c:strCache/>
            </c:strRef>
          </c:cat>
          <c:val>
            <c:numRef>
              <c:f>Results!$B$4:$B$84</c:f>
              <c:numCache/>
            </c:numRef>
          </c:val>
          <c:smooth val="0"/>
        </c:ser>
        <c:ser>
          <c:idx val="1"/>
          <c:order val="1"/>
          <c:tx>
            <c:strRef>
              <c:f>Results!$C$3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Results!$A$4:$A$84</c:f>
              <c:strCache/>
            </c:strRef>
          </c:cat>
          <c:val>
            <c:numRef>
              <c:f>Results!$C$4:$C$84</c:f>
              <c:numCache/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68884"/>
        <c:crosses val="autoZero"/>
        <c:auto val="1"/>
        <c:lblOffset val="100"/>
        <c:tickLblSkip val="3"/>
        <c:noMultiLvlLbl val="0"/>
      </c:catAx>
      <c:valAx>
        <c:axId val="47268884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16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3075"/>
          <c:w val="0.263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64</xdr:row>
      <xdr:rowOff>114300</xdr:rowOff>
    </xdr:from>
    <xdr:to>
      <xdr:col>13</xdr:col>
      <xdr:colOff>447675</xdr:colOff>
      <xdr:row>88</xdr:row>
      <xdr:rowOff>28575</xdr:rowOff>
    </xdr:to>
    <xdr:graphicFrame>
      <xdr:nvGraphicFramePr>
        <xdr:cNvPr id="1" name="Chart 1"/>
        <xdr:cNvGraphicFramePr/>
      </xdr:nvGraphicFramePr>
      <xdr:xfrm>
        <a:off x="4114800" y="10544175"/>
        <a:ext cx="457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6.57421875" style="0" customWidth="1"/>
    <col min="2" max="2" width="15.57421875" style="0" customWidth="1"/>
  </cols>
  <sheetData>
    <row r="2" s="59" customFormat="1" ht="20.25">
      <c r="A2" s="59" t="s">
        <v>64</v>
      </c>
    </row>
    <row r="7" spans="1:2" ht="15.75">
      <c r="A7" s="60" t="s">
        <v>65</v>
      </c>
      <c r="B7" t="s">
        <v>66</v>
      </c>
    </row>
    <row r="9" spans="1:2" ht="15.75">
      <c r="A9" s="60" t="s">
        <v>67</v>
      </c>
      <c r="B9" t="s">
        <v>68</v>
      </c>
    </row>
    <row r="11" spans="1:2" ht="15.75">
      <c r="A11" s="60" t="s">
        <v>69</v>
      </c>
      <c r="B11" t="s">
        <v>70</v>
      </c>
    </row>
    <row r="15" spans="1:2" ht="12.75">
      <c r="A15" s="3" t="s">
        <v>71</v>
      </c>
      <c r="B15" t="s">
        <v>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11.421875" style="0" customWidth="1"/>
  </cols>
  <sheetData>
    <row r="1" s="1" customFormat="1" ht="18">
      <c r="A1" s="1" t="s">
        <v>62</v>
      </c>
    </row>
    <row r="2" s="1" customFormat="1" ht="18"/>
    <row r="3" s="58" customFormat="1" ht="14.25">
      <c r="A3" s="58" t="s">
        <v>63</v>
      </c>
    </row>
    <row r="4" s="1" customFormat="1" ht="18"/>
    <row r="7" spans="2:5" s="6" customFormat="1" ht="12.75">
      <c r="B7" s="5" t="s">
        <v>17</v>
      </c>
      <c r="C7" s="7"/>
      <c r="D7" s="7"/>
      <c r="E7" s="7"/>
    </row>
    <row r="9" spans="1:8" ht="12.75">
      <c r="A9" t="s">
        <v>0</v>
      </c>
      <c r="B9" s="2">
        <v>5866573.262305403</v>
      </c>
      <c r="D9" s="11"/>
      <c r="E9" s="11"/>
      <c r="F9" s="11"/>
      <c r="G9" s="11"/>
      <c r="H9" s="11"/>
    </row>
    <row r="10" spans="1:8" ht="12.75">
      <c r="A10" t="s">
        <v>1</v>
      </c>
      <c r="B10" s="2">
        <v>5764576.094693739</v>
      </c>
      <c r="D10" s="11"/>
      <c r="E10" s="11"/>
      <c r="F10" s="11"/>
      <c r="G10" s="11"/>
      <c r="H10" s="11"/>
    </row>
    <row r="11" spans="1:8" ht="12.75">
      <c r="A11" t="s">
        <v>2</v>
      </c>
      <c r="B11" s="2">
        <v>5093681.380421115</v>
      </c>
      <c r="D11" s="11"/>
      <c r="E11" s="11"/>
      <c r="F11" s="11"/>
      <c r="G11" s="11"/>
      <c r="H11" s="11"/>
    </row>
    <row r="12" spans="1:8" ht="12.75">
      <c r="A12" t="s">
        <v>3</v>
      </c>
      <c r="B12" s="2">
        <v>4592001.370113339</v>
      </c>
      <c r="D12" s="11"/>
      <c r="E12" s="11"/>
      <c r="F12" s="11"/>
      <c r="G12" s="11"/>
      <c r="H12" s="11"/>
    </row>
    <row r="13" spans="1:8" ht="12.75">
      <c r="A13" t="s">
        <v>4</v>
      </c>
      <c r="B13" s="2">
        <v>5031270.827003418</v>
      </c>
      <c r="D13" s="11"/>
      <c r="E13" s="11"/>
      <c r="F13" s="11"/>
      <c r="G13" s="11"/>
      <c r="H13" s="11"/>
    </row>
    <row r="14" spans="1:8" ht="12.75">
      <c r="A14" t="s">
        <v>5</v>
      </c>
      <c r="B14" s="2">
        <v>5518304.714500841</v>
      </c>
      <c r="D14" s="11"/>
      <c r="E14" s="11"/>
      <c r="F14" s="11"/>
      <c r="G14" s="11"/>
      <c r="H14" s="11"/>
    </row>
    <row r="15" spans="1:8" ht="12.75">
      <c r="A15" t="s">
        <v>6</v>
      </c>
      <c r="B15" s="2">
        <v>5253732.69608731</v>
      </c>
      <c r="D15" s="11"/>
      <c r="E15" s="11"/>
      <c r="F15" s="11"/>
      <c r="G15" s="11"/>
      <c r="H15" s="11"/>
    </row>
    <row r="16" spans="1:8" ht="12.75">
      <c r="A16" t="s">
        <v>7</v>
      </c>
      <c r="B16" s="2">
        <v>4243536.871859014</v>
      </c>
      <c r="D16" s="11"/>
      <c r="E16" s="11"/>
      <c r="F16" s="11"/>
      <c r="G16" s="11"/>
      <c r="H16" s="11"/>
    </row>
    <row r="17" spans="1:8" ht="12.75">
      <c r="A17" t="s">
        <v>8</v>
      </c>
      <c r="B17" s="2">
        <v>3392431.0692465054</v>
      </c>
      <c r="D17" s="11"/>
      <c r="E17" s="11"/>
      <c r="F17" s="11"/>
      <c r="G17" s="11"/>
      <c r="H17" s="11"/>
    </row>
    <row r="18" spans="1:8" ht="12.75">
      <c r="A18" t="s">
        <v>9</v>
      </c>
      <c r="B18" s="2">
        <v>2787589.7657644767</v>
      </c>
      <c r="D18" s="11"/>
      <c r="E18" s="11"/>
      <c r="F18" s="11"/>
      <c r="G18" s="11"/>
      <c r="H18" s="11"/>
    </row>
    <row r="19" spans="1:8" ht="12.75">
      <c r="A19" t="s">
        <v>10</v>
      </c>
      <c r="B19" s="2">
        <v>2376586.064645754</v>
      </c>
      <c r="D19" s="11"/>
      <c r="E19" s="11"/>
      <c r="F19" s="11"/>
      <c r="G19" s="11"/>
      <c r="H19" s="11"/>
    </row>
    <row r="20" spans="1:8" ht="12.75">
      <c r="A20" t="s">
        <v>11</v>
      </c>
      <c r="B20" s="2">
        <v>2005844.5663793841</v>
      </c>
      <c r="D20" s="11"/>
      <c r="E20" s="11"/>
      <c r="F20" s="11"/>
      <c r="G20" s="11"/>
      <c r="H20" s="11"/>
    </row>
    <row r="21" spans="1:8" ht="12.75">
      <c r="A21" t="s">
        <v>12</v>
      </c>
      <c r="B21" s="2">
        <v>1604738.7071671223</v>
      </c>
      <c r="D21" s="11"/>
      <c r="E21" s="11"/>
      <c r="F21" s="11"/>
      <c r="G21" s="11"/>
      <c r="H21" s="11"/>
    </row>
    <row r="22" spans="1:8" ht="12.75">
      <c r="A22" t="s">
        <v>13</v>
      </c>
      <c r="B22" s="2">
        <v>1190825.1248793432</v>
      </c>
      <c r="D22" s="11"/>
      <c r="E22" s="11"/>
      <c r="F22" s="11"/>
      <c r="G22" s="11"/>
      <c r="H22" s="11"/>
    </row>
    <row r="23" spans="1:8" ht="12.75">
      <c r="A23" t="s">
        <v>14</v>
      </c>
      <c r="B23" s="2">
        <v>793615.9673603683</v>
      </c>
      <c r="D23" s="11"/>
      <c r="E23" s="11"/>
      <c r="F23" s="11"/>
      <c r="G23" s="11"/>
      <c r="H23" s="11"/>
    </row>
    <row r="24" spans="1:8" ht="12.75">
      <c r="A24" t="s">
        <v>61</v>
      </c>
      <c r="B24" s="2">
        <v>513955.18231504207</v>
      </c>
      <c r="D24" s="11"/>
      <c r="E24" s="11"/>
      <c r="F24" s="11"/>
      <c r="G24" s="11"/>
      <c r="H24" s="11"/>
    </row>
    <row r="25" spans="1:8" ht="12.75">
      <c r="A25" t="s">
        <v>15</v>
      </c>
      <c r="B25" s="2">
        <v>492684.3769059148</v>
      </c>
      <c r="D25" s="11"/>
      <c r="E25" s="11"/>
      <c r="F25" s="11"/>
      <c r="G25" s="11"/>
      <c r="H25" s="11"/>
    </row>
    <row r="26" spans="2:8" ht="12.75">
      <c r="B26" s="10">
        <f>SUM(B9:B25)</f>
        <v>56521948.0416481</v>
      </c>
      <c r="D26" s="11"/>
      <c r="E26" s="11"/>
      <c r="F26" s="11"/>
      <c r="G26" s="11"/>
      <c r="H26" s="11"/>
    </row>
    <row r="27" spans="4:8" ht="12.75">
      <c r="D27" s="11"/>
      <c r="E27" s="11"/>
      <c r="F27" s="11"/>
      <c r="G27" s="11"/>
      <c r="H27" s="11"/>
    </row>
    <row r="28" spans="4:8" ht="12.75">
      <c r="D28" s="11"/>
      <c r="E28" s="11"/>
      <c r="F28" s="11"/>
      <c r="G28" s="11"/>
      <c r="H28" s="11"/>
    </row>
    <row r="29" spans="4:8" ht="12.75">
      <c r="D29" s="11"/>
      <c r="E29" s="11"/>
      <c r="F29" s="11"/>
      <c r="G29" s="11"/>
      <c r="H29" s="11"/>
    </row>
    <row r="30" spans="4:8" ht="12.75">
      <c r="D30" s="11"/>
      <c r="E30" s="11"/>
      <c r="F30" s="11"/>
      <c r="G30" s="11"/>
      <c r="H30" s="11"/>
    </row>
    <row r="31" spans="4:8" ht="12.75">
      <c r="D31" s="11"/>
      <c r="E31" s="11"/>
      <c r="F31" s="11"/>
      <c r="G31" s="11"/>
      <c r="H31" s="11"/>
    </row>
    <row r="32" spans="4:8" ht="12.75">
      <c r="D32" s="11"/>
      <c r="E32" s="11"/>
      <c r="F32" s="11"/>
      <c r="G32" s="11"/>
      <c r="H32" s="11"/>
    </row>
    <row r="33" spans="4:8" ht="12.75">
      <c r="D33" s="11"/>
      <c r="E33" s="11"/>
      <c r="F33" s="11"/>
      <c r="G33" s="11"/>
      <c r="H33" s="11"/>
    </row>
    <row r="40" ht="12.75">
      <c r="A40" s="3"/>
    </row>
    <row r="41" ht="12.75">
      <c r="A41" s="5"/>
    </row>
    <row r="42" spans="1:2" ht="12.75">
      <c r="A42" s="4"/>
      <c r="B42" s="4"/>
    </row>
    <row r="43" spans="1:2" ht="12.75">
      <c r="A43" s="4"/>
      <c r="B43" s="8"/>
    </row>
    <row r="44" spans="1:2" ht="12.75">
      <c r="A44" s="4"/>
      <c r="B44" s="8"/>
    </row>
    <row r="45" spans="1:2" ht="12.75">
      <c r="A45" s="4"/>
      <c r="B45" s="8"/>
    </row>
    <row r="46" spans="1:2" ht="12.75">
      <c r="A46" s="4"/>
      <c r="B46" s="8"/>
    </row>
    <row r="47" spans="1:2" ht="12.75">
      <c r="A47" s="4"/>
      <c r="B47" s="8"/>
    </row>
    <row r="48" spans="1:2" ht="12.75">
      <c r="A48" s="4"/>
      <c r="B48" s="8"/>
    </row>
    <row r="49" spans="1:2" ht="12.75">
      <c r="A49" s="4"/>
      <c r="B49" s="8"/>
    </row>
    <row r="50" spans="1:2" ht="12.75">
      <c r="A50" s="4"/>
      <c r="B50" s="8"/>
    </row>
    <row r="51" spans="1:2" ht="12.75">
      <c r="A51" s="4"/>
      <c r="B51" s="8"/>
    </row>
    <row r="52" spans="1:2" ht="12.75">
      <c r="A52" s="4"/>
      <c r="B52" s="8"/>
    </row>
    <row r="53" spans="1:2" ht="12.75">
      <c r="A53" s="4"/>
      <c r="B53" s="8"/>
    </row>
    <row r="54" spans="1:2" ht="12.75">
      <c r="A54" s="4"/>
      <c r="B54" s="8"/>
    </row>
    <row r="55" spans="1:2" ht="12.75">
      <c r="A55" s="4"/>
      <c r="B55" s="8"/>
    </row>
    <row r="56" spans="1:2" ht="12.75">
      <c r="A56" s="4"/>
      <c r="B56" s="8"/>
    </row>
    <row r="57" spans="1:2" ht="12.75">
      <c r="A57" s="4"/>
      <c r="B57" s="8"/>
    </row>
    <row r="58" spans="1:2" ht="12.75">
      <c r="A58" s="4"/>
      <c r="B58" s="8"/>
    </row>
    <row r="59" spans="1:2" ht="12.75">
      <c r="A59" s="4"/>
      <c r="B59" s="8"/>
    </row>
    <row r="60" spans="1:2" ht="12.75">
      <c r="A60" s="4"/>
      <c r="B60" s="8"/>
    </row>
    <row r="61" spans="1:2" ht="12.75">
      <c r="A61" s="4"/>
      <c r="B61" s="8"/>
    </row>
    <row r="62" spans="1:2" ht="12.75">
      <c r="A62" s="4"/>
      <c r="B62" s="8"/>
    </row>
    <row r="63" spans="1:2" ht="12.75">
      <c r="A63" s="4"/>
      <c r="B63" s="8"/>
    </row>
    <row r="64" spans="1:2" ht="12.75">
      <c r="A64" s="4"/>
      <c r="B64" s="8"/>
    </row>
    <row r="65" spans="1:2" ht="12.75">
      <c r="A65" s="4"/>
      <c r="B65" s="8"/>
    </row>
    <row r="66" spans="1:2" ht="12.75">
      <c r="A66" s="4"/>
      <c r="B66" s="8"/>
    </row>
    <row r="67" spans="1:2" ht="12.75">
      <c r="A67" s="4"/>
      <c r="B67" s="8"/>
    </row>
    <row r="68" spans="1:2" ht="12.75">
      <c r="A68" s="4"/>
      <c r="B68" s="8"/>
    </row>
    <row r="69" spans="1:2" ht="12.75">
      <c r="A69" s="4"/>
      <c r="B69" s="8"/>
    </row>
    <row r="70" spans="1:2" ht="12.75">
      <c r="A70" s="4"/>
      <c r="B70" s="8"/>
    </row>
    <row r="71" spans="1:2" ht="12.75">
      <c r="A71" s="4"/>
      <c r="B71" s="8"/>
    </row>
    <row r="72" spans="1:2" ht="12.75">
      <c r="A72" s="4"/>
      <c r="B72" s="8"/>
    </row>
    <row r="73" spans="1:2" ht="12.75">
      <c r="A73" s="4"/>
      <c r="B73" s="8"/>
    </row>
    <row r="74" spans="1:2" ht="12.75">
      <c r="A74" s="4"/>
      <c r="B74" s="8"/>
    </row>
    <row r="75" spans="1:2" ht="12.75">
      <c r="A75" s="4"/>
      <c r="B75" s="8"/>
    </row>
    <row r="76" spans="1:2" ht="12.75">
      <c r="A76" s="4"/>
      <c r="B76" s="8"/>
    </row>
    <row r="77" spans="1:2" ht="12.75">
      <c r="A77" s="4"/>
      <c r="B77" s="8"/>
    </row>
    <row r="78" spans="1:2" ht="12.75">
      <c r="A78" s="4"/>
      <c r="B78" s="8"/>
    </row>
    <row r="79" spans="1:2" ht="12.75">
      <c r="A79" s="4"/>
      <c r="B79" s="8"/>
    </row>
    <row r="80" spans="1:2" ht="12.75">
      <c r="A80" s="4"/>
      <c r="B80" s="8"/>
    </row>
    <row r="81" spans="1:2" ht="12.75">
      <c r="A81" s="4"/>
      <c r="B81" s="8"/>
    </row>
    <row r="82" spans="1:2" ht="12.75">
      <c r="A82" s="4"/>
      <c r="B82" s="8"/>
    </row>
    <row r="83" spans="1:2" ht="12.75">
      <c r="A83" s="4"/>
      <c r="B83" s="8"/>
    </row>
    <row r="84" spans="1:2" ht="12.75">
      <c r="A84" s="4"/>
      <c r="B84" s="8"/>
    </row>
    <row r="85" spans="1:2" ht="12.75">
      <c r="A85" s="4"/>
      <c r="B85" s="8"/>
    </row>
    <row r="86" spans="1:2" ht="12.75">
      <c r="A86" s="4"/>
      <c r="B86" s="8"/>
    </row>
    <row r="87" spans="1:2" ht="12.75">
      <c r="A87" s="4"/>
      <c r="B87" s="8"/>
    </row>
    <row r="88" spans="1:2" ht="12.75">
      <c r="A88" s="4"/>
      <c r="B88" s="8"/>
    </row>
    <row r="89" spans="1:2" ht="12.75">
      <c r="A89" s="4"/>
      <c r="B89" s="8"/>
    </row>
    <row r="90" spans="1:2" ht="12.75">
      <c r="A90" s="4"/>
      <c r="B90" s="8"/>
    </row>
    <row r="91" spans="1:2" ht="12.75">
      <c r="A91" s="4"/>
      <c r="B91" s="8"/>
    </row>
    <row r="92" spans="1:2" ht="12.75">
      <c r="A92" s="4"/>
      <c r="B92" s="8"/>
    </row>
    <row r="93" spans="1:2" ht="12.75">
      <c r="A93" s="4"/>
      <c r="B93" s="8"/>
    </row>
    <row r="94" spans="1:2" ht="12.75">
      <c r="A94" s="4"/>
      <c r="B94" s="8"/>
    </row>
    <row r="95" spans="1:2" ht="12.75">
      <c r="A95" s="4"/>
      <c r="B95" s="8"/>
    </row>
    <row r="96" spans="1:2" ht="12.75">
      <c r="A96" s="4"/>
      <c r="B96" s="8"/>
    </row>
    <row r="97" spans="1:2" ht="12.75">
      <c r="A97" s="4"/>
      <c r="B97" s="8"/>
    </row>
    <row r="98" spans="1:2" ht="12.75">
      <c r="A98" s="4"/>
      <c r="B98" s="8"/>
    </row>
    <row r="99" spans="1:2" ht="12.75">
      <c r="A99" s="4"/>
      <c r="B99" s="8"/>
    </row>
    <row r="100" spans="1:2" ht="12.75">
      <c r="A100" s="4"/>
      <c r="B100" s="8"/>
    </row>
    <row r="101" spans="1:2" ht="12.75">
      <c r="A101" s="4"/>
      <c r="B101" s="8"/>
    </row>
    <row r="102" spans="1:2" ht="12.75">
      <c r="A102" s="4"/>
      <c r="B102" s="8"/>
    </row>
    <row r="103" spans="1:2" ht="12.75">
      <c r="A103" s="4"/>
      <c r="B103" s="8"/>
    </row>
    <row r="104" spans="1:2" ht="12.75">
      <c r="A104" s="4"/>
      <c r="B104" s="8"/>
    </row>
    <row r="105" spans="1:2" ht="12.75">
      <c r="A105" s="4"/>
      <c r="B105" s="8"/>
    </row>
    <row r="106" spans="1:2" ht="12.75">
      <c r="A106" s="4"/>
      <c r="B106" s="8"/>
    </row>
    <row r="107" spans="1:2" ht="12.75">
      <c r="A107" s="4"/>
      <c r="B107" s="8"/>
    </row>
    <row r="108" spans="1:2" ht="12.75">
      <c r="A108" s="4"/>
      <c r="B108" s="8"/>
    </row>
    <row r="109" spans="1:2" ht="12.75">
      <c r="A109" s="4"/>
      <c r="B109" s="8"/>
    </row>
    <row r="110" spans="1:2" ht="12.75">
      <c r="A110" s="4"/>
      <c r="B110" s="8"/>
    </row>
    <row r="111" spans="1:2" ht="12.75">
      <c r="A111" s="4"/>
      <c r="B111" s="8"/>
    </row>
    <row r="112" spans="1:2" ht="12.75">
      <c r="A112" s="4"/>
      <c r="B112" s="8"/>
    </row>
    <row r="113" spans="1:2" ht="12.75">
      <c r="A113" s="4"/>
      <c r="B113" s="8"/>
    </row>
    <row r="114" spans="1:2" ht="12.75">
      <c r="A114" s="4"/>
      <c r="B114" s="8"/>
    </row>
    <row r="115" spans="1:2" ht="12.75">
      <c r="A115" s="4"/>
      <c r="B115" s="8"/>
    </row>
    <row r="116" spans="1:2" ht="12.75">
      <c r="A116" s="4"/>
      <c r="B116" s="8"/>
    </row>
    <row r="117" spans="1:2" ht="12.75">
      <c r="A117" s="4"/>
      <c r="B117" s="8"/>
    </row>
    <row r="118" spans="1:2" ht="12.75">
      <c r="A118" s="4"/>
      <c r="B118" s="8"/>
    </row>
    <row r="119" spans="1:2" ht="12.75">
      <c r="A119" s="4"/>
      <c r="B119" s="8"/>
    </row>
    <row r="120" spans="1:2" ht="12.75">
      <c r="A120" s="4"/>
      <c r="B120" s="8"/>
    </row>
    <row r="121" spans="1:2" ht="12.75">
      <c r="A121" s="4"/>
      <c r="B121" s="8"/>
    </row>
    <row r="122" spans="1:2" ht="12.75">
      <c r="A122" s="4"/>
      <c r="B122" s="8"/>
    </row>
    <row r="123" spans="1:2" ht="12.75">
      <c r="A123" s="9"/>
      <c r="B123" s="8"/>
    </row>
    <row r="124" spans="1:2" ht="12.75">
      <c r="A124" s="4"/>
      <c r="B124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10.140625" style="0" customWidth="1"/>
    <col min="3" max="3" width="12.8515625" style="0" customWidth="1"/>
  </cols>
  <sheetData>
    <row r="1" ht="18">
      <c r="A1" s="54" t="s">
        <v>18</v>
      </c>
    </row>
    <row r="2" ht="12.75">
      <c r="A2" s="5"/>
    </row>
    <row r="3" spans="1:2" ht="12.75">
      <c r="A3" s="4"/>
      <c r="B3" s="4" t="s">
        <v>73</v>
      </c>
    </row>
    <row r="4" spans="1:4" ht="12.75">
      <c r="A4" s="4">
        <v>0</v>
      </c>
      <c r="B4" s="8">
        <f>Calculation!C8</f>
        <v>1129366.7720092605</v>
      </c>
      <c r="C4" s="2"/>
      <c r="D4" s="56"/>
    </row>
    <row r="5" spans="1:4" ht="12.75">
      <c r="A5" s="4">
        <v>1</v>
      </c>
      <c r="B5" s="8">
        <f>Calculation!C14</f>
        <v>1162387.2804139655</v>
      </c>
      <c r="C5" s="2"/>
      <c r="D5" s="56"/>
    </row>
    <row r="6" spans="1:4" ht="12.75">
      <c r="A6" s="4">
        <v>2</v>
      </c>
      <c r="B6" s="8">
        <f>Calculation!C20</f>
        <v>1183770.7308393747</v>
      </c>
      <c r="C6" s="2"/>
      <c r="D6" s="56"/>
    </row>
    <row r="7" spans="1:4" ht="12.75">
      <c r="A7" s="4">
        <v>3</v>
      </c>
      <c r="B7" s="8">
        <f>Calculation!C26</f>
        <v>1194698.1028864903</v>
      </c>
      <c r="C7" s="2"/>
      <c r="D7" s="56"/>
    </row>
    <row r="8" spans="1:4" ht="12.75">
      <c r="A8" s="4">
        <v>4</v>
      </c>
      <c r="B8" s="8">
        <f>Calculation!C32</f>
        <v>1196350.3761563124</v>
      </c>
      <c r="C8" s="2"/>
      <c r="D8" s="56"/>
    </row>
    <row r="9" spans="1:4" ht="12.75">
      <c r="A9" s="4">
        <v>5</v>
      </c>
      <c r="B9" s="8">
        <f>Calculation!C38</f>
        <v>1189908.5302498431</v>
      </c>
      <c r="C9" s="2"/>
      <c r="D9" s="56"/>
    </row>
    <row r="10" spans="1:4" ht="12.75">
      <c r="A10" s="4">
        <v>6</v>
      </c>
      <c r="B10" s="8">
        <f>Calculation!C44</f>
        <v>1176553.5447680838</v>
      </c>
      <c r="C10" s="2"/>
      <c r="D10" s="56"/>
    </row>
    <row r="11" spans="1:4" ht="12.75">
      <c r="A11" s="4">
        <v>7</v>
      </c>
      <c r="B11" s="8">
        <f>Calculation!C50</f>
        <v>1157466.3993120354</v>
      </c>
      <c r="C11" s="2"/>
      <c r="D11" s="56"/>
    </row>
    <row r="12" spans="1:4" ht="12.75">
      <c r="A12" s="4">
        <v>8</v>
      </c>
      <c r="B12" s="8">
        <f>Calculation!C56</f>
        <v>1133828.0734826992</v>
      </c>
      <c r="C12" s="2"/>
      <c r="D12" s="56"/>
    </row>
    <row r="13" spans="1:4" ht="12.75">
      <c r="A13" s="4">
        <v>9</v>
      </c>
      <c r="B13" s="8">
        <f>Calculation!C62</f>
        <v>1106819.546881077</v>
      </c>
      <c r="C13" s="2"/>
      <c r="D13" s="56"/>
    </row>
    <row r="14" spans="1:4" ht="12.75">
      <c r="A14" s="4">
        <v>10</v>
      </c>
      <c r="B14" s="8">
        <f>Calculation!C68</f>
        <v>1077675.595128341</v>
      </c>
      <c r="C14" s="2"/>
      <c r="D14" s="56"/>
    </row>
    <row r="15" spans="1:4" ht="12.75">
      <c r="A15" s="4">
        <v>11</v>
      </c>
      <c r="B15" s="8">
        <f>Calculation!C74</f>
        <v>1047630.9938456641</v>
      </c>
      <c r="C15" s="2"/>
      <c r="D15" s="56"/>
    </row>
    <row r="16" spans="1:4" ht="12.75">
      <c r="A16" s="4">
        <v>12</v>
      </c>
      <c r="B16" s="8">
        <f>Calculation!C80</f>
        <v>1017597.7425331903</v>
      </c>
      <c r="C16" s="2"/>
      <c r="D16" s="56"/>
    </row>
    <row r="17" spans="1:4" ht="12.75">
      <c r="A17" s="4">
        <v>13</v>
      </c>
      <c r="B17" s="8">
        <f>Calculation!C86</f>
        <v>988649.2287515777</v>
      </c>
      <c r="C17" s="2"/>
      <c r="D17" s="56"/>
    </row>
    <row r="18" spans="1:4" ht="12.75">
      <c r="A18" s="4">
        <v>14</v>
      </c>
      <c r="B18" s="8">
        <f>Calculation!C92</f>
        <v>962127.820162342</v>
      </c>
      <c r="C18" s="2"/>
      <c r="D18" s="56"/>
    </row>
    <row r="19" spans="1:4" ht="12.75">
      <c r="A19" s="4">
        <v>15</v>
      </c>
      <c r="B19" s="8">
        <f>Calculation!C98</f>
        <v>936873.4008077963</v>
      </c>
      <c r="C19" s="2"/>
      <c r="D19" s="56"/>
    </row>
    <row r="20" spans="1:4" ht="12.75">
      <c r="A20" s="4">
        <v>16</v>
      </c>
      <c r="B20" s="8">
        <f>Calculation!C104</f>
        <v>911403.078609224</v>
      </c>
      <c r="C20" s="2"/>
      <c r="D20" s="56"/>
    </row>
    <row r="21" spans="1:4" ht="12.75">
      <c r="A21" s="4">
        <v>17</v>
      </c>
      <c r="B21" s="8">
        <f>Calculation!C110</f>
        <v>900217.1915662147</v>
      </c>
      <c r="C21" s="2"/>
      <c r="D21" s="56"/>
    </row>
    <row r="22" spans="1:4" ht="12.75">
      <c r="A22" s="4">
        <v>18</v>
      </c>
      <c r="B22" s="8">
        <f>Calculation!C116</f>
        <v>909878.2586593761</v>
      </c>
      <c r="C22" s="2"/>
      <c r="D22" s="56"/>
    </row>
    <row r="23" spans="1:4" ht="12.75">
      <c r="A23" s="4">
        <v>19</v>
      </c>
      <c r="B23" s="8">
        <f>Calculation!C122</f>
        <v>933629.4404707286</v>
      </c>
      <c r="C23" s="2"/>
      <c r="D23" s="56"/>
    </row>
    <row r="24" spans="1:4" ht="12.75">
      <c r="A24" s="4">
        <v>20</v>
      </c>
      <c r="B24" s="8">
        <f>Calculation!C128</f>
        <v>956872.3860632544</v>
      </c>
      <c r="C24" s="2"/>
      <c r="D24" s="56"/>
    </row>
    <row r="25" spans="1:4" ht="12.75">
      <c r="A25" s="4">
        <v>21</v>
      </c>
      <c r="B25" s="8">
        <f>Calculation!C134</f>
        <v>980991.9745782423</v>
      </c>
      <c r="C25" s="2"/>
      <c r="D25" s="56"/>
    </row>
    <row r="26" spans="1:4" ht="12.75">
      <c r="A26" s="4">
        <v>22</v>
      </c>
      <c r="B26" s="8">
        <f>Calculation!C140</f>
        <v>1006472.464036287</v>
      </c>
      <c r="C26" s="2"/>
      <c r="D26" s="56"/>
    </row>
    <row r="27" spans="1:4" ht="12.75">
      <c r="A27" s="4">
        <v>23</v>
      </c>
      <c r="B27" s="8">
        <f>Calculation!C146</f>
        <v>1031584.5513386127</v>
      </c>
      <c r="C27" s="2"/>
      <c r="D27" s="56"/>
    </row>
    <row r="28" spans="1:4" ht="12.75">
      <c r="A28" s="4">
        <v>24</v>
      </c>
      <c r="B28" s="8">
        <f>Calculation!C152</f>
        <v>1055349.4509870214</v>
      </c>
      <c r="C28" s="2"/>
      <c r="D28" s="56"/>
    </row>
    <row r="29" spans="1:4" ht="12.75">
      <c r="A29" s="4">
        <v>25</v>
      </c>
      <c r="B29" s="8">
        <f>Calculation!C158</f>
        <v>1078527.2519422444</v>
      </c>
      <c r="C29" s="2"/>
      <c r="D29" s="56"/>
    </row>
    <row r="30" spans="1:4" ht="12.75">
      <c r="A30" s="4">
        <v>26</v>
      </c>
      <c r="B30" s="8">
        <f>Calculation!C164</f>
        <v>1100977.4220443205</v>
      </c>
      <c r="C30" s="2"/>
      <c r="D30" s="56"/>
    </row>
    <row r="31" spans="1:4" ht="12.75">
      <c r="A31" s="4">
        <v>27</v>
      </c>
      <c r="B31" s="8">
        <f>Calculation!C170</f>
        <v>1114828.0457417886</v>
      </c>
      <c r="C31" s="2"/>
      <c r="D31" s="56"/>
    </row>
    <row r="32" spans="1:4" ht="12.75">
      <c r="A32" s="4">
        <v>28</v>
      </c>
      <c r="B32" s="8">
        <f>Calculation!C176</f>
        <v>1116223.0026990531</v>
      </c>
      <c r="C32" s="2"/>
      <c r="D32" s="56"/>
    </row>
    <row r="33" spans="1:4" ht="12.75">
      <c r="A33" s="4">
        <v>29</v>
      </c>
      <c r="B33" s="8">
        <f>Calculation!C182</f>
        <v>1107748.9920734344</v>
      </c>
      <c r="C33" s="2"/>
      <c r="D33" s="56"/>
    </row>
    <row r="34" spans="1:4" ht="12.75">
      <c r="A34" s="4">
        <v>30</v>
      </c>
      <c r="B34" s="8">
        <f>Calculation!C188</f>
        <v>1097296.375481737</v>
      </c>
      <c r="C34" s="2"/>
      <c r="D34" s="56"/>
    </row>
    <row r="35" spans="1:4" ht="12.75">
      <c r="A35" s="4">
        <v>31</v>
      </c>
      <c r="B35" s="8">
        <f>Calculation!C194</f>
        <v>1085024.131149267</v>
      </c>
      <c r="C35" s="2"/>
      <c r="D35" s="56"/>
    </row>
    <row r="36" spans="1:4" ht="12.75">
      <c r="A36" s="4">
        <v>32</v>
      </c>
      <c r="B36" s="8">
        <f>Calculation!C200</f>
        <v>1062463.4127189203</v>
      </c>
      <c r="C36" s="2"/>
      <c r="D36" s="56"/>
    </row>
    <row r="37" spans="1:4" ht="12.75">
      <c r="A37" s="4">
        <v>33</v>
      </c>
      <c r="B37" s="8">
        <f>Calculation!C206</f>
        <v>1026747.8500233801</v>
      </c>
      <c r="C37" s="2"/>
      <c r="D37" s="56"/>
    </row>
    <row r="38" spans="1:4" ht="12.75">
      <c r="A38" s="4">
        <v>34</v>
      </c>
      <c r="B38" s="8">
        <f>Calculation!C212</f>
        <v>982200.9267140059</v>
      </c>
      <c r="C38" s="2"/>
      <c r="D38" s="56"/>
    </row>
    <row r="39" spans="1:4" ht="12.75">
      <c r="A39" s="4">
        <v>35</v>
      </c>
      <c r="B39" s="8">
        <f>Calculation!C218</f>
        <v>936151.975773496</v>
      </c>
      <c r="C39" s="2"/>
      <c r="D39" s="56"/>
    </row>
    <row r="40" spans="1:4" ht="12.75">
      <c r="A40" s="4">
        <v>36</v>
      </c>
      <c r="B40" s="8">
        <f>Calculation!C224</f>
        <v>887302.5056021386</v>
      </c>
      <c r="C40" s="2"/>
      <c r="D40" s="56"/>
    </row>
    <row r="41" spans="1:4" ht="12.75">
      <c r="A41" s="4">
        <v>37</v>
      </c>
      <c r="B41" s="8">
        <f>Calculation!C230</f>
        <v>842202.4023594152</v>
      </c>
      <c r="C41" s="2"/>
      <c r="D41" s="56"/>
    </row>
    <row r="42" spans="1:4" ht="12.75">
      <c r="A42" s="4">
        <v>38</v>
      </c>
      <c r="B42" s="8">
        <f>Calculation!C236</f>
        <v>804915.3340889445</v>
      </c>
      <c r="C42" s="2"/>
      <c r="D42" s="56"/>
    </row>
    <row r="43" spans="1:4" ht="12.75">
      <c r="A43" s="4">
        <v>39</v>
      </c>
      <c r="B43" s="8">
        <f>Calculation!C242</f>
        <v>772964.6540350199</v>
      </c>
      <c r="C43" s="2"/>
      <c r="D43" s="56"/>
    </row>
    <row r="44" spans="1:4" ht="12.75">
      <c r="A44" s="4">
        <v>40</v>
      </c>
      <c r="B44" s="8">
        <f>Calculation!C248</f>
        <v>739726.1643634869</v>
      </c>
      <c r="C44" s="2"/>
      <c r="D44" s="56"/>
    </row>
    <row r="45" spans="1:4" ht="12.75">
      <c r="A45" s="4">
        <v>41</v>
      </c>
      <c r="B45" s="8">
        <f>Calculation!C254</f>
        <v>706424.0449993835</v>
      </c>
      <c r="C45" s="2"/>
      <c r="D45" s="56"/>
    </row>
    <row r="46" spans="1:4" ht="12.75">
      <c r="A46" s="4">
        <v>42</v>
      </c>
      <c r="B46" s="8">
        <f>Calculation!C260</f>
        <v>675622.6490608534</v>
      </c>
      <c r="C46" s="2"/>
      <c r="D46" s="56"/>
    </row>
    <row r="47" spans="1:4" ht="12.75">
      <c r="A47" s="4">
        <v>43</v>
      </c>
      <c r="B47" s="8">
        <f>Calculation!C266</f>
        <v>647908.1801096218</v>
      </c>
      <c r="C47" s="2"/>
      <c r="D47" s="56"/>
    </row>
    <row r="48" spans="1:4" ht="12.75">
      <c r="A48" s="4">
        <v>44</v>
      </c>
      <c r="B48" s="8">
        <f>Calculation!C272</f>
        <v>622750.0307131597</v>
      </c>
      <c r="C48" s="2"/>
      <c r="D48" s="56"/>
    </row>
    <row r="49" spans="1:4" ht="12.75">
      <c r="A49" s="4">
        <v>45</v>
      </c>
      <c r="B49" s="8">
        <f>Calculation!C278</f>
        <v>598785.6692379945</v>
      </c>
      <c r="C49" s="2"/>
      <c r="D49" s="56"/>
    </row>
    <row r="50" spans="1:4" ht="12.75">
      <c r="A50" s="4">
        <v>46</v>
      </c>
      <c r="B50" s="8">
        <f>Calculation!C284</f>
        <v>575992.7372437594</v>
      </c>
      <c r="C50" s="2"/>
      <c r="D50" s="56"/>
    </row>
    <row r="51" spans="1:4" ht="12.75">
      <c r="A51" s="4">
        <v>47</v>
      </c>
      <c r="B51" s="8">
        <f>Calculation!C290</f>
        <v>555319.9019164287</v>
      </c>
      <c r="C51" s="2"/>
      <c r="D51" s="56"/>
    </row>
    <row r="52" spans="1:4" ht="12.75">
      <c r="A52" s="4">
        <v>48</v>
      </c>
      <c r="B52" s="8">
        <f>Calculation!C296</f>
        <v>537006.9554299545</v>
      </c>
      <c r="C52" s="2"/>
      <c r="D52" s="56"/>
    </row>
    <row r="53" spans="1:4" ht="12.75">
      <c r="A53" s="4">
        <v>49</v>
      </c>
      <c r="B53" s="8">
        <f>Calculation!C302</f>
        <v>520484.50193633954</v>
      </c>
      <c r="C53" s="2"/>
      <c r="D53" s="56"/>
    </row>
    <row r="54" spans="1:4" ht="12.75">
      <c r="A54" s="4">
        <v>50</v>
      </c>
      <c r="B54" s="8">
        <f>Calculation!C308</f>
        <v>504830.350911556</v>
      </c>
      <c r="C54" s="2"/>
      <c r="D54" s="56"/>
    </row>
    <row r="55" spans="1:4" ht="12.75">
      <c r="A55" s="4">
        <v>51</v>
      </c>
      <c r="B55" s="8">
        <f>Calculation!C314</f>
        <v>490093.337457917</v>
      </c>
      <c r="C55" s="2"/>
      <c r="D55" s="56"/>
    </row>
    <row r="56" spans="1:4" ht="12.75">
      <c r="A56" s="4">
        <v>52</v>
      </c>
      <c r="B56" s="8">
        <f>Calculation!C320</f>
        <v>475525.9878548934</v>
      </c>
      <c r="C56" s="2"/>
      <c r="D56" s="56"/>
    </row>
    <row r="57" spans="1:4" ht="12.75">
      <c r="A57" s="4">
        <v>53</v>
      </c>
      <c r="B57" s="8">
        <f>Calculation!C326</f>
        <v>460617.1451889868</v>
      </c>
      <c r="C57" s="2"/>
      <c r="D57" s="56"/>
    </row>
    <row r="58" spans="1:4" ht="12.75">
      <c r="A58" s="4">
        <v>54</v>
      </c>
      <c r="B58" s="8">
        <f>Calculation!C332</f>
        <v>445519.24323240103</v>
      </c>
      <c r="C58" s="2"/>
      <c r="D58" s="56"/>
    </row>
    <row r="59" spans="1:4" ht="12.75">
      <c r="A59" s="4">
        <v>55</v>
      </c>
      <c r="B59" s="8">
        <f>Calculation!C338</f>
        <v>430923.96329143003</v>
      </c>
      <c r="C59" s="2"/>
      <c r="D59" s="56"/>
    </row>
    <row r="60" spans="1:4" ht="12.75">
      <c r="A60" s="4">
        <v>56</v>
      </c>
      <c r="B60" s="8">
        <f>Calculation!C344</f>
        <v>416726.6778495262</v>
      </c>
      <c r="C60" s="2"/>
      <c r="D60" s="56"/>
    </row>
    <row r="61" spans="1:4" ht="12.75">
      <c r="A61" s="4">
        <v>57</v>
      </c>
      <c r="B61" s="8">
        <f>Calculation!C350</f>
        <v>401976.2006541232</v>
      </c>
      <c r="C61" s="2"/>
      <c r="D61" s="56"/>
    </row>
    <row r="62" spans="1:4" ht="12.75">
      <c r="A62" s="4">
        <v>58</v>
      </c>
      <c r="B62" s="8">
        <f>Calculation!C356</f>
        <v>386277.3429578039</v>
      </c>
      <c r="C62" s="2"/>
      <c r="D62" s="56"/>
    </row>
    <row r="63" spans="1:4" ht="12.75">
      <c r="A63" s="4">
        <v>59</v>
      </c>
      <c r="B63" s="8">
        <f>Calculation!C362</f>
        <v>369940.3816265008</v>
      </c>
      <c r="C63" s="2"/>
      <c r="D63" s="56"/>
    </row>
    <row r="64" spans="1:4" ht="12.75">
      <c r="A64" s="4">
        <v>60</v>
      </c>
      <c r="B64" s="8">
        <f>Calculation!C368</f>
        <v>353718.0017101137</v>
      </c>
      <c r="C64" s="2"/>
      <c r="D64" s="56"/>
    </row>
    <row r="65" spans="1:4" ht="12.75">
      <c r="A65" s="4">
        <v>61</v>
      </c>
      <c r="B65" s="8">
        <f>Calculation!C374</f>
        <v>337516.32952252356</v>
      </c>
      <c r="C65" s="2"/>
      <c r="D65" s="56"/>
    </row>
    <row r="66" spans="1:4" ht="12.75">
      <c r="A66" s="4">
        <v>62</v>
      </c>
      <c r="B66" s="8">
        <f>Calculation!C380</f>
        <v>321126.7184818618</v>
      </c>
      <c r="C66" s="2"/>
      <c r="D66" s="56"/>
    </row>
    <row r="67" spans="1:4" ht="12.75">
      <c r="A67" s="4">
        <v>63</v>
      </c>
      <c r="B67" s="8">
        <f>Calculation!C386</f>
        <v>304539.0015768043</v>
      </c>
      <c r="C67" s="2"/>
      <c r="D67" s="56"/>
    </row>
    <row r="68" spans="1:4" ht="12.75">
      <c r="A68" s="4">
        <v>64</v>
      </c>
      <c r="B68" s="8">
        <f>Calculation!C392</f>
        <v>287838.65587581875</v>
      </c>
      <c r="C68" s="2"/>
      <c r="D68" s="56"/>
    </row>
    <row r="69" spans="1:4" ht="12.75">
      <c r="A69" s="4">
        <v>65</v>
      </c>
      <c r="B69" s="8">
        <f>Calculation!C398</f>
        <v>271282.6757750243</v>
      </c>
      <c r="C69" s="2"/>
      <c r="D69" s="56"/>
    </row>
    <row r="70" spans="1:4" ht="12.75">
      <c r="A70" s="4">
        <v>66</v>
      </c>
      <c r="B70" s="8">
        <f>Calculation!C404</f>
        <v>255013.28277479045</v>
      </c>
      <c r="C70" s="2"/>
      <c r="D70" s="56"/>
    </row>
    <row r="71" spans="1:4" ht="12.75">
      <c r="A71" s="4">
        <v>67</v>
      </c>
      <c r="B71" s="8">
        <f>Calculation!C410</f>
        <v>238487.9130968256</v>
      </c>
      <c r="C71" s="2"/>
      <c r="D71" s="56"/>
    </row>
    <row r="72" spans="1:4" ht="12.75">
      <c r="A72" s="4">
        <v>68</v>
      </c>
      <c r="B72" s="8">
        <f>Calculation!C416</f>
        <v>221525.52441812697</v>
      </c>
      <c r="C72" s="2"/>
      <c r="D72" s="56"/>
    </row>
    <row r="73" spans="1:4" ht="12.75">
      <c r="A73" s="4">
        <v>69</v>
      </c>
      <c r="B73" s="8">
        <f>Calculation!C422</f>
        <v>204515.72881457602</v>
      </c>
      <c r="C73" s="2"/>
      <c r="D73" s="56"/>
    </row>
    <row r="74" spans="1:4" ht="12.75">
      <c r="A74" s="4">
        <v>70</v>
      </c>
      <c r="B74" s="8">
        <f>Calculation!C428</f>
        <v>188190.53100138466</v>
      </c>
      <c r="C74" s="2"/>
      <c r="D74" s="56"/>
    </row>
    <row r="75" spans="1:4" ht="12.75">
      <c r="A75" s="4">
        <v>71</v>
      </c>
      <c r="B75" s="8">
        <f>Calculation!C434</f>
        <v>172597.15041510385</v>
      </c>
      <c r="C75" s="2"/>
      <c r="D75" s="56"/>
    </row>
    <row r="76" spans="1:4" ht="12.75">
      <c r="A76" s="4">
        <v>72</v>
      </c>
      <c r="B76" s="8">
        <f>Calculation!C440</f>
        <v>157782.80649228446</v>
      </c>
      <c r="C76" s="2"/>
      <c r="D76" s="56"/>
    </row>
    <row r="77" spans="1:4" ht="12.75">
      <c r="A77" s="4">
        <v>72</v>
      </c>
      <c r="B77" s="8">
        <f>Calculation!C446</f>
        <v>143908.84954925432</v>
      </c>
      <c r="C77" s="2"/>
      <c r="D77" s="56"/>
    </row>
    <row r="78" spans="1:4" ht="12.75">
      <c r="A78" s="4">
        <v>74</v>
      </c>
      <c r="B78" s="8">
        <f>Calculation!C452</f>
        <v>131136.62990234105</v>
      </c>
      <c r="C78" s="2"/>
      <c r="D78" s="56"/>
    </row>
    <row r="79" spans="1:4" ht="12.75">
      <c r="A79" s="4">
        <v>75</v>
      </c>
      <c r="B79" s="8">
        <f>Calculation!C458</f>
        <v>119627.49786787253</v>
      </c>
      <c r="C79" s="2"/>
      <c r="D79" s="56"/>
    </row>
    <row r="80" spans="1:4" ht="12.75">
      <c r="A80" s="4">
        <v>76</v>
      </c>
      <c r="B80" s="8">
        <f>Calculation!C464</f>
        <v>109542.8037621764</v>
      </c>
      <c r="C80" s="2"/>
      <c r="D80" s="56"/>
    </row>
    <row r="81" spans="1:4" ht="12.75">
      <c r="A81" s="4">
        <v>77</v>
      </c>
      <c r="B81" s="8">
        <f>Calculation!C470</f>
        <v>101043.89790158047</v>
      </c>
      <c r="C81" s="2"/>
      <c r="D81" s="56"/>
    </row>
    <row r="82" spans="1:4" ht="12.75">
      <c r="A82" s="4">
        <v>78</v>
      </c>
      <c r="B82" s="8">
        <f>Calculation!C476</f>
        <v>94292.13060241251</v>
      </c>
      <c r="C82" s="2"/>
      <c r="D82" s="56"/>
    </row>
    <row r="83" spans="1:4" ht="12.75">
      <c r="A83" s="4">
        <v>79</v>
      </c>
      <c r="B83" s="8">
        <f>Calculation!C482</f>
        <v>89448.8521810002</v>
      </c>
      <c r="C83" s="2"/>
      <c r="D83" s="56"/>
    </row>
    <row r="84" spans="1:4" ht="12.75">
      <c r="A84" s="57" t="s">
        <v>15</v>
      </c>
      <c r="B84" s="8">
        <f>Input!B25</f>
        <v>492684.3769059148</v>
      </c>
      <c r="C84" s="2"/>
      <c r="D84" s="56"/>
    </row>
    <row r="85" spans="1:4" ht="12.75">
      <c r="A85" s="4" t="s">
        <v>60</v>
      </c>
      <c r="B85" s="8">
        <f>SUM(B4:B84)</f>
        <v>56521948.0416481</v>
      </c>
      <c r="C85" s="8"/>
      <c r="D85" s="5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7.57421875" style="0" customWidth="1"/>
    <col min="2" max="2" width="18.7109375" style="4" customWidth="1"/>
    <col min="3" max="3" width="17.57421875" style="0" customWidth="1"/>
    <col min="4" max="4" width="21.7109375" style="0" customWidth="1"/>
    <col min="5" max="5" width="18.8515625" style="0" customWidth="1"/>
    <col min="6" max="6" width="19.57421875" style="0" customWidth="1"/>
  </cols>
  <sheetData>
    <row r="1" spans="1:9" s="15" customFormat="1" ht="18">
      <c r="A1" s="14" t="s">
        <v>57</v>
      </c>
      <c r="B1" s="19"/>
      <c r="I1" s="14" t="s">
        <v>58</v>
      </c>
    </row>
    <row r="2" spans="3:6" ht="12.75">
      <c r="C2" s="7"/>
      <c r="D2" s="6"/>
      <c r="E2" s="6"/>
      <c r="F2" s="6"/>
    </row>
    <row r="3" spans="1:13" ht="12.75">
      <c r="A3" s="25" t="s">
        <v>25</v>
      </c>
      <c r="B3" s="31"/>
      <c r="C3" s="32"/>
      <c r="D3" s="32" t="s">
        <v>19</v>
      </c>
      <c r="E3" s="33"/>
      <c r="F3" s="34"/>
      <c r="I3" s="21"/>
      <c r="J3" s="22"/>
      <c r="K3" s="23"/>
      <c r="L3" s="21"/>
      <c r="M3" s="21"/>
    </row>
    <row r="4" spans="1:6" ht="12.75">
      <c r="A4" s="26"/>
      <c r="B4" s="18" t="s">
        <v>20</v>
      </c>
      <c r="C4" s="17" t="s">
        <v>21</v>
      </c>
      <c r="D4" s="18" t="s">
        <v>22</v>
      </c>
      <c r="E4" s="18" t="s">
        <v>23</v>
      </c>
      <c r="F4" s="18" t="s">
        <v>24</v>
      </c>
    </row>
    <row r="5" spans="1:6" ht="12.75">
      <c r="A5" s="38"/>
      <c r="B5" s="27"/>
      <c r="C5" s="28"/>
      <c r="D5" s="28" t="s">
        <v>55</v>
      </c>
      <c r="E5" s="29"/>
      <c r="F5" s="30"/>
    </row>
    <row r="6" spans="1:6" ht="12.75">
      <c r="A6" s="39" t="s">
        <v>26</v>
      </c>
      <c r="B6" s="45">
        <v>0.3616</v>
      </c>
      <c r="C6" s="24">
        <v>-0.2768</v>
      </c>
      <c r="D6" s="24">
        <v>0.1488</v>
      </c>
      <c r="E6" s="24">
        <v>-0.0336</v>
      </c>
      <c r="F6" s="40">
        <v>0</v>
      </c>
    </row>
    <row r="7" spans="1:6" ht="12.75">
      <c r="A7" s="41" t="s">
        <v>27</v>
      </c>
      <c r="B7" s="45">
        <v>0.264</v>
      </c>
      <c r="C7" s="24">
        <v>-0.096</v>
      </c>
      <c r="D7" s="24">
        <v>0.04</v>
      </c>
      <c r="E7" s="24">
        <v>-0.008</v>
      </c>
      <c r="F7" s="40">
        <v>0</v>
      </c>
    </row>
    <row r="8" spans="1:6" ht="12.75">
      <c r="A8" s="41" t="s">
        <v>28</v>
      </c>
      <c r="B8" s="45">
        <v>0.184</v>
      </c>
      <c r="C8" s="24">
        <v>0.04</v>
      </c>
      <c r="D8" s="24">
        <v>-0.032</v>
      </c>
      <c r="E8" s="24">
        <v>0.008</v>
      </c>
      <c r="F8" s="40">
        <v>0</v>
      </c>
    </row>
    <row r="9" spans="1:13" ht="12.75">
      <c r="A9" s="41" t="s">
        <v>29</v>
      </c>
      <c r="B9" s="45">
        <v>0.12</v>
      </c>
      <c r="C9" s="24">
        <v>0.136</v>
      </c>
      <c r="D9" s="24">
        <v>-0.072</v>
      </c>
      <c r="E9" s="24">
        <v>0.016</v>
      </c>
      <c r="F9" s="40">
        <v>0</v>
      </c>
      <c r="I9" s="53">
        <f>$B$6</f>
        <v>0.3616</v>
      </c>
      <c r="J9" s="53">
        <f>$B$12</f>
        <v>0.0336</v>
      </c>
      <c r="K9" s="53">
        <f>$B$18</f>
        <v>-0.0128</v>
      </c>
      <c r="L9" s="53">
        <f>$B$24</f>
        <v>0</v>
      </c>
      <c r="M9" s="53">
        <f>$B$30</f>
        <v>0</v>
      </c>
    </row>
    <row r="10" spans="1:13" ht="12.75">
      <c r="A10" s="42" t="s">
        <v>30</v>
      </c>
      <c r="B10" s="46">
        <v>0.0704</v>
      </c>
      <c r="C10" s="43">
        <v>0.1968</v>
      </c>
      <c r="D10" s="43">
        <v>-0.0848</v>
      </c>
      <c r="E10" s="43">
        <v>0.0176</v>
      </c>
      <c r="F10" s="44">
        <v>0</v>
      </c>
      <c r="I10" s="53">
        <f>$C$6</f>
        <v>-0.2768</v>
      </c>
      <c r="J10" s="53">
        <f>$C$12</f>
        <v>0.2272</v>
      </c>
      <c r="K10" s="53">
        <f>$C$18</f>
        <v>0.0848</v>
      </c>
      <c r="L10" s="53">
        <f>$C$24</f>
        <v>-0.0144</v>
      </c>
      <c r="M10" s="53">
        <f>$C$30</f>
        <v>0.0176</v>
      </c>
    </row>
    <row r="11" spans="1:13" ht="12.75">
      <c r="A11" s="16"/>
      <c r="B11" s="35"/>
      <c r="C11" s="36"/>
      <c r="D11" s="28" t="s">
        <v>51</v>
      </c>
      <c r="E11" s="36"/>
      <c r="F11" s="37"/>
      <c r="I11" s="53">
        <f>$D$6</f>
        <v>0.1488</v>
      </c>
      <c r="J11" s="53">
        <f>$D$12</f>
        <v>-0.0752</v>
      </c>
      <c r="K11" s="53">
        <f>$D$18</f>
        <v>0.1504</v>
      </c>
      <c r="L11" s="53">
        <f>$D$24</f>
        <v>0.0912</v>
      </c>
      <c r="M11" s="53">
        <f>$D$30</f>
        <v>-0.0848</v>
      </c>
    </row>
    <row r="12" spans="1:13" ht="12.75">
      <c r="A12" s="47" t="s">
        <v>31</v>
      </c>
      <c r="B12" s="50">
        <v>0.0336</v>
      </c>
      <c r="C12" s="51">
        <v>0.2272</v>
      </c>
      <c r="D12" s="51">
        <v>-0.0752</v>
      </c>
      <c r="E12" s="51">
        <v>0.0144</v>
      </c>
      <c r="F12" s="52">
        <v>0</v>
      </c>
      <c r="I12" s="53">
        <f>$E$6</f>
        <v>-0.0336</v>
      </c>
      <c r="J12" s="53">
        <f>$E$12</f>
        <v>0.0144</v>
      </c>
      <c r="K12" s="53">
        <f>$E$18</f>
        <v>-0.024</v>
      </c>
      <c r="L12" s="53">
        <f>$E$24</f>
        <v>0.1408</v>
      </c>
      <c r="M12" s="53">
        <f>$E$30</f>
        <v>0.1968</v>
      </c>
    </row>
    <row r="13" spans="1:13" ht="12.75">
      <c r="A13" s="48" t="s">
        <v>32</v>
      </c>
      <c r="B13" s="45">
        <v>0.008</v>
      </c>
      <c r="C13" s="24">
        <v>0.232</v>
      </c>
      <c r="D13" s="24">
        <v>-0.048</v>
      </c>
      <c r="E13" s="24">
        <v>0.008</v>
      </c>
      <c r="F13" s="40">
        <v>0</v>
      </c>
      <c r="I13" s="53">
        <f>$F$6</f>
        <v>0</v>
      </c>
      <c r="J13" s="53">
        <f>$F$12</f>
        <v>0</v>
      </c>
      <c r="K13" s="53">
        <f>$F$18</f>
        <v>0.0016</v>
      </c>
      <c r="L13" s="53">
        <f>$F$24</f>
        <v>-0.0176</v>
      </c>
      <c r="M13" s="53">
        <f>$F$30</f>
        <v>0.0704</v>
      </c>
    </row>
    <row r="14" spans="1:13" ht="12.75">
      <c r="A14" s="48" t="s">
        <v>33</v>
      </c>
      <c r="B14" s="45">
        <v>-0.008</v>
      </c>
      <c r="C14" s="24">
        <v>0.216</v>
      </c>
      <c r="D14" s="24">
        <v>-0.008</v>
      </c>
      <c r="E14" s="24">
        <v>0</v>
      </c>
      <c r="F14" s="40">
        <v>0</v>
      </c>
      <c r="I14" s="53">
        <f>$B$7</f>
        <v>0.264</v>
      </c>
      <c r="J14" s="53">
        <f>$B$13</f>
        <v>0.008</v>
      </c>
      <c r="K14" s="53">
        <f>$B$19</f>
        <v>-0.0016</v>
      </c>
      <c r="L14" s="53">
        <f>$B$25</f>
        <v>0</v>
      </c>
      <c r="M14" s="53">
        <f>$B$31</f>
        <v>0</v>
      </c>
    </row>
    <row r="15" spans="1:13" ht="12.75">
      <c r="A15" s="48" t="s">
        <v>34</v>
      </c>
      <c r="B15" s="45">
        <v>-0.016</v>
      </c>
      <c r="C15" s="24">
        <v>0.184</v>
      </c>
      <c r="D15" s="24">
        <v>0.04</v>
      </c>
      <c r="E15" s="24">
        <v>-0.008</v>
      </c>
      <c r="F15" s="40">
        <v>0</v>
      </c>
      <c r="I15" s="53">
        <f>$C$7</f>
        <v>-0.096</v>
      </c>
      <c r="J15" s="53">
        <f>$C$13</f>
        <v>0.232</v>
      </c>
      <c r="K15" s="53">
        <f>$C$19</f>
        <v>0.0144</v>
      </c>
      <c r="L15" s="53">
        <f>$C$25</f>
        <v>-0.008</v>
      </c>
      <c r="M15" s="53">
        <f>$C$31</f>
        <v>0.016</v>
      </c>
    </row>
    <row r="16" spans="1:13" ht="12.75">
      <c r="A16" s="49" t="s">
        <v>35</v>
      </c>
      <c r="B16" s="46">
        <v>-0.0176</v>
      </c>
      <c r="C16" s="43">
        <v>0.1408</v>
      </c>
      <c r="D16" s="43">
        <v>0.0912</v>
      </c>
      <c r="E16" s="43">
        <v>-0.0144</v>
      </c>
      <c r="F16" s="44">
        <v>0</v>
      </c>
      <c r="I16" s="53">
        <f>$D$7</f>
        <v>0.04</v>
      </c>
      <c r="J16" s="53">
        <f>$D$13</f>
        <v>-0.048</v>
      </c>
      <c r="K16" s="53">
        <f>$D$19</f>
        <v>0.2224</v>
      </c>
      <c r="L16" s="53">
        <f>$D$25</f>
        <v>0.04</v>
      </c>
      <c r="M16" s="53">
        <f>$D$31</f>
        <v>-0.072</v>
      </c>
    </row>
    <row r="17" spans="1:13" ht="12.75">
      <c r="A17" s="16"/>
      <c r="B17" s="20"/>
      <c r="C17" s="20"/>
      <c r="D17" s="28" t="s">
        <v>52</v>
      </c>
      <c r="E17" s="20"/>
      <c r="F17" s="20"/>
      <c r="I17" s="53">
        <f>$E$7</f>
        <v>-0.008</v>
      </c>
      <c r="J17" s="53">
        <f>$E$13</f>
        <v>0.008</v>
      </c>
      <c r="K17" s="53">
        <f>$E$19</f>
        <v>-0.0416</v>
      </c>
      <c r="L17" s="53">
        <f>$E$25</f>
        <v>0.184</v>
      </c>
      <c r="M17" s="53">
        <f>$E$31</f>
        <v>0.136</v>
      </c>
    </row>
    <row r="18" spans="1:13" ht="12.75">
      <c r="A18" s="47" t="s">
        <v>36</v>
      </c>
      <c r="B18" s="50">
        <v>-0.0128</v>
      </c>
      <c r="C18" s="51">
        <v>0.0848</v>
      </c>
      <c r="D18" s="51">
        <v>0.1504</v>
      </c>
      <c r="E18" s="51">
        <v>-0.024</v>
      </c>
      <c r="F18" s="52">
        <v>0.0016</v>
      </c>
      <c r="I18" s="53">
        <f>$F$7</f>
        <v>0</v>
      </c>
      <c r="J18" s="53">
        <f>$F$13</f>
        <v>0</v>
      </c>
      <c r="K18" s="53">
        <f>$F$19</f>
        <v>0.0064</v>
      </c>
      <c r="L18" s="53">
        <f>$F$25</f>
        <v>-0.016</v>
      </c>
      <c r="M18" s="53">
        <f>$F$31</f>
        <v>0.12</v>
      </c>
    </row>
    <row r="19" spans="1:13" ht="12.75">
      <c r="A19" s="48" t="s">
        <v>37</v>
      </c>
      <c r="B19" s="45">
        <v>-0.0016</v>
      </c>
      <c r="C19" s="24">
        <v>0.0144</v>
      </c>
      <c r="D19" s="24">
        <v>0.2224</v>
      </c>
      <c r="E19" s="24">
        <v>-0.0416</v>
      </c>
      <c r="F19" s="40">
        <v>0.0064</v>
      </c>
      <c r="I19" s="53">
        <f>$B$8</f>
        <v>0.184</v>
      </c>
      <c r="J19" s="53">
        <f>$B$14</f>
        <v>-0.008</v>
      </c>
      <c r="K19" s="53">
        <f>$B$20</f>
        <v>0.0064</v>
      </c>
      <c r="L19" s="53">
        <f>$B$26</f>
        <v>0</v>
      </c>
      <c r="M19" s="53">
        <f>$B$32</f>
        <v>0</v>
      </c>
    </row>
    <row r="20" spans="1:13" ht="12.75">
      <c r="A20" s="48" t="s">
        <v>38</v>
      </c>
      <c r="B20" s="45">
        <v>0.0064</v>
      </c>
      <c r="C20" s="24">
        <v>-0.0336</v>
      </c>
      <c r="D20" s="24">
        <v>0.2544</v>
      </c>
      <c r="E20" s="24">
        <v>-0.0336</v>
      </c>
      <c r="F20" s="40">
        <v>0.0064</v>
      </c>
      <c r="I20" s="53">
        <f>$C$8</f>
        <v>0.04</v>
      </c>
      <c r="J20" s="53">
        <f>$C$14</f>
        <v>0.216</v>
      </c>
      <c r="K20" s="53">
        <f>$C$20</f>
        <v>-0.0336</v>
      </c>
      <c r="L20" s="53">
        <f>$C$26</f>
        <v>0</v>
      </c>
      <c r="M20" s="53">
        <f>$C$32</f>
        <v>0.008</v>
      </c>
    </row>
    <row r="21" spans="1:13" ht="12.75">
      <c r="A21" s="48" t="s">
        <v>39</v>
      </c>
      <c r="B21" s="45">
        <v>0.0064</v>
      </c>
      <c r="C21" s="24">
        <v>-0.0416</v>
      </c>
      <c r="D21" s="24">
        <v>0.2224</v>
      </c>
      <c r="E21" s="24">
        <v>0.0144</v>
      </c>
      <c r="F21" s="40">
        <v>-0.0016</v>
      </c>
      <c r="I21" s="53">
        <f>$D$8</f>
        <v>-0.032</v>
      </c>
      <c r="J21" s="53">
        <f>$D$14</f>
        <v>-0.008</v>
      </c>
      <c r="K21" s="53">
        <f>$D$20</f>
        <v>0.2544</v>
      </c>
      <c r="L21" s="53">
        <f>$D$26</f>
        <v>-0.008</v>
      </c>
      <c r="M21" s="53">
        <f>$D$32</f>
        <v>-0.032</v>
      </c>
    </row>
    <row r="22" spans="1:13" ht="12.75">
      <c r="A22" s="49" t="s">
        <v>40</v>
      </c>
      <c r="B22" s="46">
        <v>0.0016</v>
      </c>
      <c r="C22" s="43">
        <v>-0.024</v>
      </c>
      <c r="D22" s="43">
        <v>0.1504</v>
      </c>
      <c r="E22" s="43">
        <v>0.0848</v>
      </c>
      <c r="F22" s="44">
        <v>-0.0128</v>
      </c>
      <c r="I22" s="53">
        <f>$E$8</f>
        <v>0.008</v>
      </c>
      <c r="J22" s="53">
        <f>$E$14</f>
        <v>0</v>
      </c>
      <c r="K22" s="53">
        <f>$E$20</f>
        <v>-0.0336</v>
      </c>
      <c r="L22" s="53">
        <f>$E$26</f>
        <v>0.216</v>
      </c>
      <c r="M22" s="53">
        <f>$E$32</f>
        <v>0.04</v>
      </c>
    </row>
    <row r="23" spans="1:13" ht="12.75">
      <c r="A23" s="16"/>
      <c r="B23" s="20"/>
      <c r="C23" s="20"/>
      <c r="D23" s="28" t="s">
        <v>53</v>
      </c>
      <c r="E23" s="20"/>
      <c r="F23" s="20"/>
      <c r="I23" s="53">
        <f>$F$8</f>
        <v>0</v>
      </c>
      <c r="J23" s="53">
        <f>$F$14</f>
        <v>0</v>
      </c>
      <c r="K23" s="53">
        <f>$F$20</f>
        <v>0.0064</v>
      </c>
      <c r="L23" s="53">
        <f>$F$26</f>
        <v>-0.008</v>
      </c>
      <c r="M23" s="53">
        <f>$F$32</f>
        <v>0.184</v>
      </c>
    </row>
    <row r="24" spans="1:13" ht="12.75">
      <c r="A24" s="47" t="s">
        <v>45</v>
      </c>
      <c r="B24" s="50">
        <v>0</v>
      </c>
      <c r="C24" s="51">
        <v>-0.0144</v>
      </c>
      <c r="D24" s="51">
        <v>0.0912</v>
      </c>
      <c r="E24" s="51">
        <v>0.1408</v>
      </c>
      <c r="F24" s="52">
        <v>-0.0176</v>
      </c>
      <c r="I24" s="53">
        <f>$B$9</f>
        <v>0.12</v>
      </c>
      <c r="J24" s="53">
        <f>$B$15</f>
        <v>-0.016</v>
      </c>
      <c r="K24" s="53">
        <f>$B$21</f>
        <v>0.0064</v>
      </c>
      <c r="L24" s="53">
        <f>$B$27</f>
        <v>0</v>
      </c>
      <c r="M24" s="53">
        <f>$B$33</f>
        <v>0</v>
      </c>
    </row>
    <row r="25" spans="1:13" ht="12.75">
      <c r="A25" s="48" t="s">
        <v>41</v>
      </c>
      <c r="B25" s="45">
        <v>0</v>
      </c>
      <c r="C25" s="24">
        <v>-0.008</v>
      </c>
      <c r="D25" s="24">
        <v>0.04</v>
      </c>
      <c r="E25" s="24">
        <v>0.184</v>
      </c>
      <c r="F25" s="40">
        <v>-0.016</v>
      </c>
      <c r="I25" s="53">
        <f>$C$9</f>
        <v>0.136</v>
      </c>
      <c r="J25" s="53">
        <f>$C$15</f>
        <v>0.184</v>
      </c>
      <c r="K25" s="53">
        <f>$C$21</f>
        <v>-0.0416</v>
      </c>
      <c r="L25" s="53">
        <f>$C$27</f>
        <v>0.008</v>
      </c>
      <c r="M25" s="53">
        <f>$C$33</f>
        <v>-0.008</v>
      </c>
    </row>
    <row r="26" spans="1:13" ht="12.75">
      <c r="A26" s="48" t="s">
        <v>42</v>
      </c>
      <c r="B26" s="45">
        <v>0</v>
      </c>
      <c r="C26" s="24">
        <v>0</v>
      </c>
      <c r="D26" s="24">
        <v>-0.008</v>
      </c>
      <c r="E26" s="24">
        <v>0.216</v>
      </c>
      <c r="F26" s="40">
        <v>-0.008</v>
      </c>
      <c r="I26" s="53">
        <f>$D$9</f>
        <v>-0.072</v>
      </c>
      <c r="J26" s="53">
        <f>$D$15</f>
        <v>0.04</v>
      </c>
      <c r="K26" s="53">
        <f>$D$21</f>
        <v>0.2224</v>
      </c>
      <c r="L26" s="53">
        <f>$D$27</f>
        <v>-0.048</v>
      </c>
      <c r="M26" s="53">
        <f>$D$33</f>
        <v>0.04</v>
      </c>
    </row>
    <row r="27" spans="1:13" ht="12.75">
      <c r="A27" s="48" t="s">
        <v>43</v>
      </c>
      <c r="B27" s="45">
        <v>0</v>
      </c>
      <c r="C27" s="24">
        <v>0.008</v>
      </c>
      <c r="D27" s="24">
        <v>-0.048</v>
      </c>
      <c r="E27" s="24">
        <v>0.232</v>
      </c>
      <c r="F27" s="40">
        <v>0.008</v>
      </c>
      <c r="I27" s="53">
        <f>$E$9</f>
        <v>0.016</v>
      </c>
      <c r="J27" s="53">
        <f>$E$15</f>
        <v>-0.008</v>
      </c>
      <c r="K27" s="53">
        <f>$E$21</f>
        <v>0.0144</v>
      </c>
      <c r="L27" s="53">
        <f>$E$27</f>
        <v>0.232</v>
      </c>
      <c r="M27" s="53">
        <f>$E$33</f>
        <v>-0.096</v>
      </c>
    </row>
    <row r="28" spans="1:13" ht="12.75">
      <c r="A28" s="49" t="s">
        <v>44</v>
      </c>
      <c r="B28" s="46">
        <v>0</v>
      </c>
      <c r="C28" s="43">
        <v>0.0144</v>
      </c>
      <c r="D28" s="43">
        <v>-0.0752</v>
      </c>
      <c r="E28" s="43">
        <v>0.2272</v>
      </c>
      <c r="F28" s="44">
        <v>0.0336</v>
      </c>
      <c r="I28" s="53">
        <f>$F$9</f>
        <v>0</v>
      </c>
      <c r="J28" s="53">
        <f>$F$15</f>
        <v>0</v>
      </c>
      <c r="K28" s="53">
        <f>$F$21</f>
        <v>-0.0016</v>
      </c>
      <c r="L28" s="53">
        <f>$F$27</f>
        <v>0.008</v>
      </c>
      <c r="M28" s="53">
        <f>$F$33</f>
        <v>0.264</v>
      </c>
    </row>
    <row r="29" spans="1:13" ht="12.75">
      <c r="A29" s="16"/>
      <c r="B29" s="20"/>
      <c r="C29" s="20"/>
      <c r="D29" s="17" t="s">
        <v>54</v>
      </c>
      <c r="E29" s="20"/>
      <c r="F29" s="20"/>
      <c r="I29" s="53">
        <f>$B$10</f>
        <v>0.0704</v>
      </c>
      <c r="J29" s="53">
        <f>$B$16</f>
        <v>-0.0176</v>
      </c>
      <c r="K29" s="53">
        <f>$B$22</f>
        <v>0.0016</v>
      </c>
      <c r="L29" s="53">
        <f>$B$28</f>
        <v>0</v>
      </c>
      <c r="M29" s="53">
        <f>$B$34</f>
        <v>0</v>
      </c>
    </row>
    <row r="30" spans="1:13" ht="12.75">
      <c r="A30" s="47" t="s">
        <v>46</v>
      </c>
      <c r="B30" s="50">
        <v>0</v>
      </c>
      <c r="C30" s="51">
        <v>0.0176</v>
      </c>
      <c r="D30" s="51">
        <v>-0.0848</v>
      </c>
      <c r="E30" s="51">
        <v>0.1968</v>
      </c>
      <c r="F30" s="52">
        <v>0.0704</v>
      </c>
      <c r="I30" s="53">
        <f>$C$10</f>
        <v>0.1968</v>
      </c>
      <c r="J30" s="53">
        <f>$C$16</f>
        <v>0.1408</v>
      </c>
      <c r="K30" s="53">
        <f>$C$22</f>
        <v>-0.024</v>
      </c>
      <c r="L30" s="53">
        <f>$C$28</f>
        <v>0.0144</v>
      </c>
      <c r="M30" s="53">
        <f>$C$34</f>
        <v>-0.0336</v>
      </c>
    </row>
    <row r="31" spans="1:13" ht="12.75">
      <c r="A31" s="48" t="s">
        <v>47</v>
      </c>
      <c r="B31" s="45">
        <v>0</v>
      </c>
      <c r="C31" s="24">
        <v>0.016</v>
      </c>
      <c r="D31" s="24">
        <v>-0.072</v>
      </c>
      <c r="E31" s="24">
        <v>0.136</v>
      </c>
      <c r="F31" s="40">
        <v>0.12</v>
      </c>
      <c r="I31" s="53">
        <f>$D$10</f>
        <v>-0.0848</v>
      </c>
      <c r="J31" s="53">
        <f>$D$16</f>
        <v>0.0912</v>
      </c>
      <c r="K31" s="53">
        <f>$D$22</f>
        <v>0.1504</v>
      </c>
      <c r="L31" s="53">
        <f>$D$28</f>
        <v>-0.0752</v>
      </c>
      <c r="M31" s="53">
        <f>$D$34</f>
        <v>0.1488</v>
      </c>
    </row>
    <row r="32" spans="1:13" ht="12.75">
      <c r="A32" s="48" t="s">
        <v>48</v>
      </c>
      <c r="B32" s="45">
        <v>0</v>
      </c>
      <c r="C32" s="24">
        <v>0.008</v>
      </c>
      <c r="D32" s="24">
        <v>-0.032</v>
      </c>
      <c r="E32" s="24">
        <v>0.04</v>
      </c>
      <c r="F32" s="40">
        <v>0.184</v>
      </c>
      <c r="I32" s="53">
        <f>$E$10</f>
        <v>0.0176</v>
      </c>
      <c r="J32" s="53">
        <f>$E$16</f>
        <v>-0.0144</v>
      </c>
      <c r="K32" s="53">
        <f>$E$22</f>
        <v>0.0848</v>
      </c>
      <c r="L32" s="53">
        <f>$E$28</f>
        <v>0.2272</v>
      </c>
      <c r="M32" s="53">
        <f>$E$34</f>
        <v>-0.2768</v>
      </c>
    </row>
    <row r="33" spans="1:13" ht="12.75">
      <c r="A33" s="48" t="s">
        <v>49</v>
      </c>
      <c r="B33" s="45">
        <v>0</v>
      </c>
      <c r="C33" s="24">
        <v>-0.008</v>
      </c>
      <c r="D33" s="24">
        <v>0.04</v>
      </c>
      <c r="E33" s="24">
        <v>-0.096</v>
      </c>
      <c r="F33" s="40">
        <v>0.264</v>
      </c>
      <c r="I33" s="53">
        <f>$F$10</f>
        <v>0</v>
      </c>
      <c r="J33" s="53">
        <f>$F$16</f>
        <v>0</v>
      </c>
      <c r="K33" s="53">
        <f>$F$22</f>
        <v>-0.0128</v>
      </c>
      <c r="L33" s="53">
        <f>$F$28</f>
        <v>0.0336</v>
      </c>
      <c r="M33" s="53">
        <f>$F$34</f>
        <v>0.3616</v>
      </c>
    </row>
    <row r="34" spans="1:13" ht="12.75">
      <c r="A34" s="49" t="s">
        <v>50</v>
      </c>
      <c r="B34" s="46">
        <v>0</v>
      </c>
      <c r="C34" s="43">
        <v>-0.0336</v>
      </c>
      <c r="D34" s="43">
        <v>0.1488</v>
      </c>
      <c r="E34" s="43">
        <v>-0.2768</v>
      </c>
      <c r="F34" s="44">
        <v>0.3616</v>
      </c>
      <c r="I34" s="24"/>
      <c r="J34" s="24"/>
      <c r="K34" s="24"/>
      <c r="L34" s="24"/>
      <c r="M34" s="24"/>
    </row>
    <row r="37" ht="12.75">
      <c r="A37" s="3" t="s">
        <v>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2"/>
  <sheetViews>
    <sheetView showFormulas="1" zoomScalePageLayoutView="0" workbookViewId="0" topLeftCell="A109">
      <selection activeCell="B12" sqref="B12"/>
    </sheetView>
  </sheetViews>
  <sheetFormatPr defaultColWidth="9.140625" defaultRowHeight="12.75"/>
  <cols>
    <col min="1" max="1" width="9.140625" style="4" customWidth="1"/>
    <col min="3" max="3" width="19.8515625" style="13" customWidth="1"/>
  </cols>
  <sheetData>
    <row r="1" ht="18">
      <c r="A1" s="55" t="s">
        <v>59</v>
      </c>
    </row>
    <row r="3" spans="1:3" ht="12.75">
      <c r="A3" s="4">
        <v>0</v>
      </c>
      <c r="C3" s="12">
        <f>Input!B9*Sprague_multipliers!$I9</f>
        <v>2121352.8916496336</v>
      </c>
    </row>
    <row r="4" ht="12.75">
      <c r="C4" s="12">
        <f>Input!B10*Sprague_multipliers!$I10</f>
        <v>-1595634.6630112268</v>
      </c>
    </row>
    <row r="5" ht="12.75">
      <c r="C5" s="12">
        <f>Input!B11*Sprague_multipliers!$I11</f>
        <v>757939.7894066619</v>
      </c>
    </row>
    <row r="6" ht="12.75">
      <c r="C6" s="12">
        <f>Input!B12*Sprague_multipliers!$I12</f>
        <v>-154291.2460358082</v>
      </c>
    </row>
    <row r="7" ht="12.75">
      <c r="C7" s="12">
        <f>Input!B13*Sprague_multipliers!$I13</f>
        <v>0</v>
      </c>
    </row>
    <row r="8" ht="12.75">
      <c r="C8" s="12">
        <f>SUM(C3:C7)</f>
        <v>1129366.7720092605</v>
      </c>
    </row>
    <row r="9" spans="1:3" ht="12.75">
      <c r="A9" s="4">
        <v>1</v>
      </c>
      <c r="C9" s="12">
        <f>Input!B9*Sprague_multipliers!$I14</f>
        <v>1548775.3412486266</v>
      </c>
    </row>
    <row r="10" ht="12.75">
      <c r="C10" s="12">
        <f>Input!B10*Sprague_multipliers!$I15</f>
        <v>-553399.305090599</v>
      </c>
    </row>
    <row r="11" ht="12.75">
      <c r="C11" s="12">
        <f>Input!B11*Sprague_multipliers!$I16</f>
        <v>203747.2552168446</v>
      </c>
    </row>
    <row r="12" ht="12.75">
      <c r="C12" s="12">
        <f>Input!B12*Sprague_multipliers!$I17</f>
        <v>-36736.010960906715</v>
      </c>
    </row>
    <row r="13" ht="12.75">
      <c r="C13" s="12">
        <f>Input!B13*Sprague_multipliers!$I18</f>
        <v>0</v>
      </c>
    </row>
    <row r="14" spans="1:3" ht="12.75">
      <c r="A14" s="4" t="s">
        <v>16</v>
      </c>
      <c r="C14" s="12">
        <f>SUM(C9:C13)</f>
        <v>1162387.2804139655</v>
      </c>
    </row>
    <row r="15" spans="1:3" ht="12.75">
      <c r="A15" s="4">
        <v>2</v>
      </c>
      <c r="C15" s="12">
        <f>Input!B9*Sprague_multipliers!$I19</f>
        <v>1079449.480264194</v>
      </c>
    </row>
    <row r="16" ht="12.75">
      <c r="C16" s="12">
        <f>Input!B10*Sprague_multipliers!$I20</f>
        <v>230583.04378774957</v>
      </c>
    </row>
    <row r="17" ht="12.75">
      <c r="C17" s="12">
        <f>Input!B11*Sprague_multipliers!$I21</f>
        <v>-162997.80417347568</v>
      </c>
    </row>
    <row r="18" ht="12.75">
      <c r="C18" s="12">
        <f>Input!B12*Sprague_multipliers!$I22</f>
        <v>36736.010960906715</v>
      </c>
    </row>
    <row r="19" spans="1:3" ht="12.75">
      <c r="A19" s="4" t="s">
        <v>16</v>
      </c>
      <c r="C19" s="12">
        <f>Input!B13*Sprague_multipliers!$I23</f>
        <v>0</v>
      </c>
    </row>
    <row r="20" ht="12.75">
      <c r="C20" s="12">
        <f>SUM(C15:C19)</f>
        <v>1183770.7308393747</v>
      </c>
    </row>
    <row r="21" spans="1:3" ht="12.75">
      <c r="A21" s="4">
        <v>3</v>
      </c>
      <c r="C21" s="12">
        <f>Input!B9*Sprague_multipliers!$I24</f>
        <v>703988.7914766483</v>
      </c>
    </row>
    <row r="22" ht="12.75">
      <c r="C22" s="12">
        <f>Input!B10*Sprague_multipliers!$I25</f>
        <v>783982.3488783486</v>
      </c>
    </row>
    <row r="23" ht="12.75">
      <c r="C23" s="12">
        <f>Input!B11*Sprague_multipliers!$I26</f>
        <v>-366745.05939032027</v>
      </c>
    </row>
    <row r="24" ht="12.75">
      <c r="C24" s="12">
        <f>Input!B12*Sprague_multipliers!$I27</f>
        <v>73472.02192181343</v>
      </c>
    </row>
    <row r="25" ht="12.75">
      <c r="C25" s="12">
        <f>Input!B13*Sprague_multipliers!$I28</f>
        <v>0</v>
      </c>
    </row>
    <row r="26" ht="12.75">
      <c r="C26" s="12">
        <f>SUM(C21:C25)</f>
        <v>1194698.1028864903</v>
      </c>
    </row>
    <row r="27" spans="1:3" ht="12.75">
      <c r="A27" s="4">
        <v>4</v>
      </c>
      <c r="C27" s="12">
        <f>Input!B9*Sprague_multipliers!$I29</f>
        <v>413006.7576663004</v>
      </c>
    </row>
    <row r="28" ht="12.75">
      <c r="C28" s="12">
        <f>Input!B10*Sprague_multipliers!$I30</f>
        <v>1134468.5754357278</v>
      </c>
    </row>
    <row r="29" ht="12.75">
      <c r="C29" s="12">
        <f>Input!B11*Sprague_multipliers!$I31</f>
        <v>-431944.18105971057</v>
      </c>
    </row>
    <row r="30" ht="12.75">
      <c r="C30" s="12">
        <f>Input!B12*Sprague_multipliers!$I32</f>
        <v>80819.22411399477</v>
      </c>
    </row>
    <row r="31" ht="12.75">
      <c r="C31" s="12">
        <f>Input!B13*Sprague_multipliers!$I33</f>
        <v>0</v>
      </c>
    </row>
    <row r="32" ht="12.75">
      <c r="C32" s="12">
        <f>SUM(C27:C31)</f>
        <v>1196350.3761563124</v>
      </c>
    </row>
    <row r="33" spans="1:3" ht="12.75">
      <c r="A33" s="4">
        <v>5</v>
      </c>
      <c r="C33" s="12">
        <f>Input!B9*Sprague_multipliers!$J9</f>
        <v>197116.86161346154</v>
      </c>
    </row>
    <row r="34" ht="12.75">
      <c r="C34" s="12">
        <f>Input!B10*Sprague_multipliers!$J10</f>
        <v>1309711.6887144176</v>
      </c>
    </row>
    <row r="35" ht="12.75">
      <c r="C35" s="12">
        <f>Input!B11*Sprague_multipliers!$J11</f>
        <v>-383044.8398076679</v>
      </c>
    </row>
    <row r="36" ht="12.75">
      <c r="C36" s="12">
        <f>Input!B12*Sprague_multipliers!$J12</f>
        <v>66124.81972963209</v>
      </c>
    </row>
    <row r="37" ht="12.75">
      <c r="C37" s="12">
        <f>Input!B13*Sprague_multipliers!$J13</f>
        <v>0</v>
      </c>
    </row>
    <row r="38" ht="12.75">
      <c r="C38" s="12">
        <f>SUM(C33:C37)</f>
        <v>1189908.5302498431</v>
      </c>
    </row>
    <row r="39" spans="1:3" ht="12.75">
      <c r="A39" s="4">
        <v>6</v>
      </c>
      <c r="C39" s="12">
        <f>Input!B9*Sprague_multipliers!$J14</f>
        <v>46932.58609844323</v>
      </c>
    </row>
    <row r="40" ht="12.75">
      <c r="C40" s="12">
        <f>Input!B10*Sprague_multipliers!$J15</f>
        <v>1337381.6539689475</v>
      </c>
    </row>
    <row r="41" ht="12.75">
      <c r="C41" s="12">
        <f>Input!B11*Sprague_multipliers!$J16</f>
        <v>-244496.70626021354</v>
      </c>
    </row>
    <row r="42" ht="12.75">
      <c r="C42" s="12">
        <f>Input!B12*Sprague_multipliers!$J17</f>
        <v>36736.010960906715</v>
      </c>
    </row>
    <row r="43" ht="12.75">
      <c r="C43" s="12">
        <f>Input!B13*Sprague_multipliers!$J18</f>
        <v>0</v>
      </c>
    </row>
    <row r="44" ht="12.75">
      <c r="C44" s="12">
        <f>SUM(C39:C43)</f>
        <v>1176553.5447680838</v>
      </c>
    </row>
    <row r="45" spans="1:3" ht="12.75">
      <c r="A45" s="4">
        <v>7</v>
      </c>
      <c r="C45" s="12">
        <f>Input!B9*Sprague_multipliers!$J19</f>
        <v>-46932.58609844323</v>
      </c>
    </row>
    <row r="46" ht="12.75">
      <c r="C46" s="12">
        <f>Input!B10*Sprague_multipliers!$J20</f>
        <v>1245148.4364538477</v>
      </c>
    </row>
    <row r="47" ht="12.75">
      <c r="C47" s="12">
        <f>Input!B11*Sprague_multipliers!$J21</f>
        <v>-40749.45104336892</v>
      </c>
    </row>
    <row r="48" ht="12.75">
      <c r="C48" s="12">
        <f>Input!B12*Sprague_multipliers!$J22</f>
        <v>0</v>
      </c>
    </row>
    <row r="49" ht="12.75">
      <c r="C49" s="12">
        <f>Input!B13*Sprague_multipliers!$J23</f>
        <v>0</v>
      </c>
    </row>
    <row r="50" ht="12.75">
      <c r="C50" s="12">
        <f>SUM(C45:C49)</f>
        <v>1157466.3993120354</v>
      </c>
    </row>
    <row r="51" spans="1:3" ht="12.75">
      <c r="A51" s="4">
        <v>8</v>
      </c>
      <c r="C51" s="12">
        <f>Input!B9*Sprague_multipliers!$J24</f>
        <v>-93865.17219688646</v>
      </c>
    </row>
    <row r="52" ht="12.75">
      <c r="C52" s="12">
        <f>Input!B10*Sprague_multipliers!$J25</f>
        <v>1060682.0014236479</v>
      </c>
    </row>
    <row r="53" ht="12.75">
      <c r="C53" s="12">
        <f>Input!B11*Sprague_multipliers!$J26</f>
        <v>203747.2552168446</v>
      </c>
    </row>
    <row r="54" ht="12.75">
      <c r="C54" s="12">
        <f>Input!B12*Sprague_multipliers!$J27</f>
        <v>-36736.010960906715</v>
      </c>
    </row>
    <row r="55" ht="12.75">
      <c r="C55" s="12">
        <f>Input!B13*Sprague_multipliers!$J28</f>
        <v>0</v>
      </c>
    </row>
    <row r="56" ht="12.75">
      <c r="C56" s="12">
        <f>SUM(C51:C55)</f>
        <v>1133828.0734826992</v>
      </c>
    </row>
    <row r="57" spans="1:3" ht="12.75">
      <c r="A57" s="4">
        <v>9</v>
      </c>
      <c r="C57" s="12">
        <f>Input!B9*Sprague_multipliers!$J29</f>
        <v>-103251.6894165751</v>
      </c>
    </row>
    <row r="58" ht="12.75">
      <c r="C58" s="12">
        <f>Input!B10*Sprague_multipliers!$J30</f>
        <v>811652.3141328784</v>
      </c>
    </row>
    <row r="59" ht="12.75">
      <c r="C59" s="12">
        <f>Input!B11*Sprague_multipliers!$J31</f>
        <v>464543.7418944057</v>
      </c>
    </row>
    <row r="60" ht="12.75">
      <c r="C60" s="12">
        <f>Input!B12*Sprague_multipliers!$J32</f>
        <v>-66124.81972963209</v>
      </c>
    </row>
    <row r="61" ht="12.75">
      <c r="C61" s="12">
        <f>Input!B13*Sprague_multipliers!$J33</f>
        <v>0</v>
      </c>
    </row>
    <row r="62" ht="12.75">
      <c r="C62" s="12">
        <f>SUM(C57:C61)</f>
        <v>1106819.546881077</v>
      </c>
    </row>
    <row r="63" spans="1:3" ht="12.75">
      <c r="A63" s="4">
        <v>10</v>
      </c>
      <c r="C63" s="12">
        <f>Input!B9*Sprague_multipliers!$K9</f>
        <v>-75092.13775750916</v>
      </c>
    </row>
    <row r="64" ht="12.75">
      <c r="C64" s="12">
        <f>Input!B10*Sprague_multipliers!$K10</f>
        <v>488836.05283002905</v>
      </c>
    </row>
    <row r="65" ht="12.75">
      <c r="C65" s="12">
        <f>Input!B11*Sprague_multipliers!$K11</f>
        <v>766089.6796153358</v>
      </c>
    </row>
    <row r="66" ht="12.75">
      <c r="C66" s="12">
        <f>Input!B12*Sprague_multipliers!$K12</f>
        <v>-110208.03288272014</v>
      </c>
    </row>
    <row r="67" ht="12.75">
      <c r="C67" s="12">
        <f>Input!B13*Sprague_multipliers!$K13</f>
        <v>8050.033323205468</v>
      </c>
    </row>
    <row r="68" ht="12.75">
      <c r="C68" s="12">
        <f>SUM(C63:C67)</f>
        <v>1077675.595128341</v>
      </c>
    </row>
    <row r="69" spans="1:3" ht="12.75">
      <c r="A69" s="4">
        <v>11</v>
      </c>
      <c r="C69" s="12">
        <f>Input!B9*Sprague_multipliers!$K14</f>
        <v>-9386.517219688645</v>
      </c>
    </row>
    <row r="70" ht="12.75">
      <c r="C70" s="12">
        <f>Input!B10*Sprague_multipliers!$K15</f>
        <v>83009.89576358984</v>
      </c>
    </row>
    <row r="71" ht="12.75">
      <c r="C71" s="12">
        <f>Input!B11*Sprague_multipliers!$K16</f>
        <v>1132834.739005656</v>
      </c>
    </row>
    <row r="72" ht="12.75">
      <c r="C72" s="12">
        <f>Input!B12*Sprague_multipliers!$K17</f>
        <v>-191027.25699671492</v>
      </c>
    </row>
    <row r="73" ht="12.75">
      <c r="C73" s="12">
        <f>Input!B13*Sprague_multipliers!$K18</f>
        <v>32200.133292821873</v>
      </c>
    </row>
    <row r="74" ht="12.75">
      <c r="C74" s="12">
        <f>SUM(C69:C73)</f>
        <v>1047630.9938456641</v>
      </c>
    </row>
    <row r="75" spans="1:3" ht="12.75">
      <c r="A75" s="4">
        <v>12</v>
      </c>
      <c r="C75" s="12">
        <f>Input!B9*Sprague_multipliers!$K19</f>
        <v>37546.06887875458</v>
      </c>
    </row>
    <row r="76" ht="12.75">
      <c r="C76" s="12">
        <f>Input!B10*Sprague_multipliers!$K20</f>
        <v>-193689.7567817096</v>
      </c>
    </row>
    <row r="77" ht="12.75">
      <c r="C77" s="12">
        <f>Input!B11*Sprague_multipliers!$K21</f>
        <v>1295832.5431791318</v>
      </c>
    </row>
    <row r="78" ht="12.75">
      <c r="C78" s="12">
        <f>Input!B12*Sprague_multipliers!$K22</f>
        <v>-154291.2460358082</v>
      </c>
    </row>
    <row r="79" ht="12.75">
      <c r="C79" s="12">
        <f>Input!B13*Sprague_multipliers!$K23</f>
        <v>32200.133292821873</v>
      </c>
    </row>
    <row r="80" ht="12.75">
      <c r="C80" s="12">
        <f>SUM(C75:C79)</f>
        <v>1017597.7425331903</v>
      </c>
    </row>
    <row r="81" spans="1:3" ht="12.75">
      <c r="A81" s="4">
        <v>13</v>
      </c>
      <c r="C81" s="12">
        <f>Input!B9*Sprague_multipliers!$K24</f>
        <v>37546.06887875458</v>
      </c>
    </row>
    <row r="82" ht="12.75">
      <c r="C82" s="12">
        <f>Input!B10*Sprague_multipliers!$K25</f>
        <v>-239806.36553925954</v>
      </c>
    </row>
    <row r="83" ht="12.75">
      <c r="C83" s="12">
        <f>Input!B11*Sprague_multipliers!$K26</f>
        <v>1132834.739005656</v>
      </c>
    </row>
    <row r="84" ht="12.75">
      <c r="C84" s="12">
        <f>Input!B12*Sprague_multipliers!$K27</f>
        <v>66124.81972963209</v>
      </c>
    </row>
    <row r="85" ht="12.75">
      <c r="C85" s="12">
        <f>Input!B13*Sprague_multipliers!$K28</f>
        <v>-8050.033323205468</v>
      </c>
    </row>
    <row r="86" ht="12.75">
      <c r="C86" s="12">
        <f>SUM(C81:C85)</f>
        <v>988649.2287515777</v>
      </c>
    </row>
    <row r="87" spans="1:3" ht="12.75">
      <c r="A87" s="4">
        <v>14</v>
      </c>
      <c r="C87" s="12">
        <f>Input!B9*Sprague_multipliers!$K29</f>
        <v>9386.517219688645</v>
      </c>
    </row>
    <row r="88" ht="12.75">
      <c r="C88" s="12">
        <f>Input!B10*Sprague_multipliers!$K30</f>
        <v>-138349.82627264975</v>
      </c>
    </row>
    <row r="89" ht="12.75">
      <c r="C89" s="12">
        <f>Input!B11*Sprague_multipliers!$K31</f>
        <v>766089.6796153358</v>
      </c>
    </row>
    <row r="90" ht="12.75">
      <c r="C90" s="12">
        <f>Input!B12*Sprague_multipliers!$K32</f>
        <v>389401.71618561115</v>
      </c>
    </row>
    <row r="91" ht="12.75">
      <c r="C91" s="12">
        <f>Input!B13*Sprague_multipliers!$K33</f>
        <v>-64400.266585643745</v>
      </c>
    </row>
    <row r="92" ht="12.75">
      <c r="C92" s="12">
        <f>SUM(C87:C91)</f>
        <v>962127.820162342</v>
      </c>
    </row>
    <row r="93" spans="1:3" ht="12.75">
      <c r="A93" s="4">
        <v>15</v>
      </c>
      <c r="C93" s="12">
        <f>Input!B10*Sprague_multipliers!$K9</f>
        <v>-73786.57401207986</v>
      </c>
    </row>
    <row r="94" ht="12.75">
      <c r="C94" s="12">
        <f>Input!B11*Sprague_multipliers!$K10</f>
        <v>431944.18105971057</v>
      </c>
    </row>
    <row r="95" ht="12.75">
      <c r="C95" s="12">
        <f>Input!B12*Sprague_multipliers!$K11</f>
        <v>690637.0060650463</v>
      </c>
    </row>
    <row r="96" ht="12.75">
      <c r="C96" s="12">
        <f>Input!B13*Sprague_multipliers!$K12</f>
        <v>-120750.49984808202</v>
      </c>
    </row>
    <row r="97" ht="12.75">
      <c r="C97" s="12">
        <f>Input!B14*Sprague_multipliers!$K13</f>
        <v>8829.287543201346</v>
      </c>
    </row>
    <row r="98" ht="12.75">
      <c r="C98" s="12">
        <f>SUM(C93:C97)</f>
        <v>936873.4008077963</v>
      </c>
    </row>
    <row r="99" spans="1:3" ht="12.75">
      <c r="A99" s="4">
        <v>16</v>
      </c>
      <c r="C99" s="12">
        <f>Input!B10*Sprague_multipliers!$K14</f>
        <v>-9223.321751509982</v>
      </c>
    </row>
    <row r="100" ht="12.75">
      <c r="C100" s="12">
        <f>Input!B11*Sprague_multipliers!$K15</f>
        <v>73349.01187806406</v>
      </c>
    </row>
    <row r="101" ht="12.75">
      <c r="C101" s="12">
        <f>Input!B12*Sprague_multipliers!$K16</f>
        <v>1021261.1047132066</v>
      </c>
    </row>
    <row r="102" ht="12.75">
      <c r="C102" s="12">
        <f>Input!B13*Sprague_multipliers!$K17</f>
        <v>-209300.86640334217</v>
      </c>
    </row>
    <row r="103" ht="12.75">
      <c r="C103" s="12">
        <f>Input!B14*Sprague_multipliers!$K18</f>
        <v>35317.150172805384</v>
      </c>
    </row>
    <row r="104" ht="12.75">
      <c r="C104" s="12">
        <f>SUM(C99:C103)</f>
        <v>911403.078609224</v>
      </c>
    </row>
    <row r="105" spans="1:3" ht="12.75">
      <c r="A105" s="4">
        <v>17</v>
      </c>
      <c r="C105" s="12">
        <f>Input!B10*Sprague_multipliers!$K19</f>
        <v>36893.28700603993</v>
      </c>
    </row>
    <row r="106" ht="12.75">
      <c r="C106" s="12">
        <f>Input!B11*Sprague_multipliers!$K20</f>
        <v>-171147.69438214946</v>
      </c>
    </row>
    <row r="107" ht="12.75">
      <c r="C107" s="12">
        <f>Input!B12*Sprague_multipliers!$K21</f>
        <v>1168205.1485568336</v>
      </c>
    </row>
    <row r="108" ht="12.75">
      <c r="C108" s="12">
        <f>Input!B13*Sprague_multipliers!$K22</f>
        <v>-169050.6997873148</v>
      </c>
    </row>
    <row r="109" ht="12.75">
      <c r="C109" s="12">
        <f>Input!B14*Sprague_multipliers!$K23</f>
        <v>35317.150172805384</v>
      </c>
    </row>
    <row r="110" ht="12.75">
      <c r="C110" s="12">
        <f>SUM(C105:C109)</f>
        <v>900217.1915662147</v>
      </c>
    </row>
    <row r="111" spans="1:3" ht="12.75">
      <c r="A111" s="4">
        <v>18</v>
      </c>
      <c r="C111" s="12">
        <f>Input!B10*Sprague_multipliers!$K24</f>
        <v>36893.28700603993</v>
      </c>
    </row>
    <row r="112" ht="12.75">
      <c r="C112" s="12">
        <f>Input!B11*Sprague_multipliers!$K25</f>
        <v>-211897.14542551836</v>
      </c>
    </row>
    <row r="113" ht="12.75">
      <c r="C113" s="12">
        <f>Input!B12*Sprague_multipliers!$K26</f>
        <v>1021261.1047132066</v>
      </c>
    </row>
    <row r="114" ht="12.75">
      <c r="C114" s="12">
        <f>Input!B13*Sprague_multipliers!$K27</f>
        <v>72450.2999088492</v>
      </c>
    </row>
    <row r="115" ht="12.75">
      <c r="C115" s="12">
        <f>Input!B14*Sprague_multipliers!$K28</f>
        <v>-8829.287543201346</v>
      </c>
    </row>
    <row r="116" ht="12.75">
      <c r="C116" s="12">
        <f>SUM(C111:C115)</f>
        <v>909878.2586593761</v>
      </c>
    </row>
    <row r="117" spans="1:3" ht="12.75">
      <c r="A117" s="4">
        <v>19</v>
      </c>
      <c r="C117" s="12">
        <f>Input!B10*Sprague_multipliers!$K29</f>
        <v>9223.321751509982</v>
      </c>
    </row>
    <row r="118" ht="12.75">
      <c r="C118" s="12">
        <f>Input!B11*Sprague_multipliers!$K30</f>
        <v>-122248.35313010677</v>
      </c>
    </row>
    <row r="119" ht="12.75">
      <c r="C119" s="12">
        <f>Input!B12*Sprague_multipliers!$K31</f>
        <v>690637.0060650463</v>
      </c>
    </row>
    <row r="120" ht="12.75">
      <c r="C120" s="12">
        <f>Input!B13*Sprague_multipliers!$K32</f>
        <v>426651.7661298898</v>
      </c>
    </row>
    <row r="121" ht="12.75">
      <c r="C121" s="12">
        <f>Input!B14*Sprague_multipliers!$K33</f>
        <v>-70634.30034561077</v>
      </c>
    </row>
    <row r="122" ht="12.75">
      <c r="C122" s="12">
        <f>SUM(C117:C121)</f>
        <v>933629.4404707286</v>
      </c>
    </row>
    <row r="123" spans="1:3" ht="12.75">
      <c r="A123" s="4">
        <v>20</v>
      </c>
      <c r="C123" s="12">
        <f>Input!B11*Sprague_multipliers!$K9</f>
        <v>-65199.121669390275</v>
      </c>
    </row>
    <row r="124" ht="12.75">
      <c r="C124" s="12">
        <f>Input!B12*Sprague_multipliers!$K10</f>
        <v>389401.71618561115</v>
      </c>
    </row>
    <row r="125" ht="12.75">
      <c r="C125" s="12">
        <f>Input!B13*Sprague_multipliers!$K11</f>
        <v>756703.1323813141</v>
      </c>
    </row>
    <row r="126" ht="12.75">
      <c r="C126" s="12">
        <f>Input!B14*Sprague_multipliers!$K12</f>
        <v>-132439.31314802018</v>
      </c>
    </row>
    <row r="127" ht="12.75">
      <c r="C127" s="12">
        <f>Input!B15*Sprague_multipliers!$K13</f>
        <v>8405.972313739696</v>
      </c>
    </row>
    <row r="128" ht="12.75">
      <c r="C128" s="12">
        <f>SUM(C123:C127)</f>
        <v>956872.3860632544</v>
      </c>
    </row>
    <row r="129" spans="1:3" ht="12.75">
      <c r="A129" s="4">
        <v>21</v>
      </c>
      <c r="C129" s="12">
        <f>Input!B11*Sprague_multipliers!$K14</f>
        <v>-8149.890208673784</v>
      </c>
    </row>
    <row r="130" ht="12.75">
      <c r="C130" s="12">
        <f>Input!B12*Sprague_multipliers!$K15</f>
        <v>66124.81972963209</v>
      </c>
    </row>
    <row r="131" ht="12.75">
      <c r="C131" s="12">
        <f>Input!B13*Sprague_multipliers!$K16</f>
        <v>1118954.63192556</v>
      </c>
    </row>
    <row r="132" ht="12.75">
      <c r="C132" s="12">
        <f>Input!B14*Sprague_multipliers!$K17</f>
        <v>-229561.47612323496</v>
      </c>
    </row>
    <row r="133" ht="12.75">
      <c r="C133" s="12">
        <f>Input!B15*Sprague_multipliers!$K18</f>
        <v>33623.88925495878</v>
      </c>
    </row>
    <row r="134" ht="12.75">
      <c r="C134" s="12">
        <f>SUM(C129:C133)</f>
        <v>980991.9745782423</v>
      </c>
    </row>
    <row r="135" spans="1:3" ht="12.75">
      <c r="A135" s="4">
        <v>22</v>
      </c>
      <c r="C135" s="12">
        <f>Input!B11*Sprague_multipliers!$K19</f>
        <v>32599.560834695138</v>
      </c>
    </row>
    <row r="136" ht="12.75">
      <c r="C136" s="12">
        <f>Input!B12*Sprague_multipliers!$K20</f>
        <v>-154291.2460358082</v>
      </c>
    </row>
    <row r="137" ht="12.75">
      <c r="C137" s="12">
        <f>Input!B13*Sprague_multipliers!$K21</f>
        <v>1279955.2983896695</v>
      </c>
    </row>
    <row r="138" ht="12.75">
      <c r="C138" s="12">
        <f>Input!B14*Sprague_multipliers!$K22</f>
        <v>-185415.03840722825</v>
      </c>
    </row>
    <row r="139" ht="12.75">
      <c r="C139" s="12">
        <f>Input!B15*Sprague_multipliers!$K23</f>
        <v>33623.88925495878</v>
      </c>
    </row>
    <row r="140" ht="12.75">
      <c r="C140" s="12">
        <f>SUM(C135:C139)</f>
        <v>1006472.464036287</v>
      </c>
    </row>
    <row r="141" spans="1:3" ht="12.75">
      <c r="A141" s="4">
        <v>23</v>
      </c>
      <c r="C141" s="12">
        <f>Input!B11*Sprague_multipliers!$K24</f>
        <v>32599.560834695138</v>
      </c>
    </row>
    <row r="142" ht="12.75">
      <c r="C142" s="12">
        <f>Input!B12*Sprague_multipliers!$K25</f>
        <v>-191027.25699671492</v>
      </c>
    </row>
    <row r="143" ht="12.75">
      <c r="C143" s="12">
        <f>Input!B13*Sprague_multipliers!$K26</f>
        <v>1118954.63192556</v>
      </c>
    </row>
    <row r="144" ht="12.75">
      <c r="C144" s="12">
        <f>Input!B14*Sprague_multipliers!$K27</f>
        <v>79463.58788881211</v>
      </c>
    </row>
    <row r="145" ht="12.75">
      <c r="C145" s="12">
        <f>Input!B15*Sprague_multipliers!$K28</f>
        <v>-8405.972313739696</v>
      </c>
    </row>
    <row r="146" ht="12.75">
      <c r="C146" s="12">
        <f>SUM(C141:C145)</f>
        <v>1031584.5513386127</v>
      </c>
    </row>
    <row r="147" spans="1:3" ht="12.75">
      <c r="A147" s="4">
        <v>24</v>
      </c>
      <c r="C147" s="12">
        <f>Input!B11*Sprague_multipliers!$K29</f>
        <v>8149.890208673784</v>
      </c>
    </row>
    <row r="148" ht="12.75">
      <c r="C148" s="12">
        <f>Input!B12*Sprague_multipliers!$K30</f>
        <v>-110208.03288272014</v>
      </c>
    </row>
    <row r="149" ht="12.75">
      <c r="C149" s="12">
        <f>Input!B13*Sprague_multipliers!$K31</f>
        <v>756703.1323813141</v>
      </c>
    </row>
    <row r="150" ht="12.75">
      <c r="C150" s="12">
        <f>Input!B14*Sprague_multipliers!$K32</f>
        <v>467952.2397896713</v>
      </c>
    </row>
    <row r="151" ht="12.75">
      <c r="C151" s="12">
        <f>Input!B15*Sprague_multipliers!$K33</f>
        <v>-67247.77850991757</v>
      </c>
    </row>
    <row r="152" ht="12.75">
      <c r="C152" s="12">
        <f>SUM(C147:C151)</f>
        <v>1055349.4509870214</v>
      </c>
    </row>
    <row r="153" spans="1:3" ht="12.75">
      <c r="A153" s="4">
        <v>25</v>
      </c>
      <c r="C153" s="12">
        <f>Input!B12*Sprague_multipliers!$K9</f>
        <v>-58777.617537450744</v>
      </c>
    </row>
    <row r="154" ht="12.75">
      <c r="C154" s="12">
        <f>Input!B13*Sprague_multipliers!$K10</f>
        <v>426651.7661298898</v>
      </c>
    </row>
    <row r="155" ht="12.75">
      <c r="C155" s="12">
        <f>Input!B14*Sprague_multipliers!$K11</f>
        <v>829953.0290609265</v>
      </c>
    </row>
    <row r="156" ht="12.75">
      <c r="C156" s="12">
        <f>Input!B15*Sprague_multipliers!$K12</f>
        <v>-126089.58470609544</v>
      </c>
    </row>
    <row r="157" ht="12.75">
      <c r="C157" s="12">
        <f>Input!B16*Sprague_multipliers!$K13</f>
        <v>6789.658994974423</v>
      </c>
    </row>
    <row r="158" ht="12.75">
      <c r="C158" s="12">
        <f>SUM(C153:C157)</f>
        <v>1078527.2519422444</v>
      </c>
    </row>
    <row r="159" spans="1:3" ht="12.75">
      <c r="A159" s="4">
        <v>26</v>
      </c>
      <c r="C159" s="12">
        <f>Input!B12*Sprague_multipliers!$K14</f>
        <v>-7347.202192181343</v>
      </c>
    </row>
    <row r="160" ht="12.75">
      <c r="C160" s="12">
        <f>Input!B13*Sprague_multipliers!$K15</f>
        <v>72450.2999088492</v>
      </c>
    </row>
    <row r="161" ht="12.75">
      <c r="C161" s="12">
        <f>Input!B14*Sprague_multipliers!$K16</f>
        <v>1227270.968504987</v>
      </c>
    </row>
    <row r="162" ht="12.75">
      <c r="C162" s="12">
        <f>Input!B15*Sprague_multipliers!$K17</f>
        <v>-218555.2801572321</v>
      </c>
    </row>
    <row r="163" ht="12.75">
      <c r="C163" s="12">
        <f>Input!B16*Sprague_multipliers!$K18</f>
        <v>27158.635979897692</v>
      </c>
    </row>
    <row r="164" ht="12.75">
      <c r="C164" s="12">
        <f>SUM(C159:C163)</f>
        <v>1100977.4220443205</v>
      </c>
    </row>
    <row r="165" spans="1:3" ht="12.75">
      <c r="A165" s="4">
        <v>27</v>
      </c>
      <c r="C165" s="12">
        <f>Input!B12*Sprague_multipliers!$K19</f>
        <v>29388.808768725372</v>
      </c>
    </row>
    <row r="166" ht="12.75">
      <c r="C166" s="12">
        <f>Input!B13*Sprague_multipliers!$K20</f>
        <v>-169050.6997873148</v>
      </c>
    </row>
    <row r="167" ht="12.75">
      <c r="C167" s="12">
        <f>Input!B14*Sprague_multipliers!$K21</f>
        <v>1403856.719369014</v>
      </c>
    </row>
    <row r="168" ht="12.75">
      <c r="C168" s="12">
        <f>Input!B15*Sprague_multipliers!$K22</f>
        <v>-176525.41858853362</v>
      </c>
    </row>
    <row r="169" ht="12.75">
      <c r="C169" s="12">
        <f>Input!B16*Sprague_multipliers!$K23</f>
        <v>27158.635979897692</v>
      </c>
    </row>
    <row r="170" ht="12.75">
      <c r="C170" s="12">
        <f>SUM(C165:C169)</f>
        <v>1114828.0457417886</v>
      </c>
    </row>
    <row r="171" spans="1:3" ht="12.75">
      <c r="A171" s="4">
        <v>28</v>
      </c>
      <c r="C171" s="12">
        <f>Input!B12*Sprague_multipliers!$K24</f>
        <v>29388.808768725372</v>
      </c>
    </row>
    <row r="172" ht="12.75">
      <c r="C172" s="12">
        <f>Input!B13*Sprague_multipliers!$K25</f>
        <v>-209300.86640334217</v>
      </c>
    </row>
    <row r="173" ht="12.75">
      <c r="C173" s="12">
        <f>Input!B14*Sprague_multipliers!$K26</f>
        <v>1227270.968504987</v>
      </c>
    </row>
    <row r="174" ht="12.75">
      <c r="C174" s="12">
        <f>Input!B15*Sprague_multipliers!$K27</f>
        <v>75653.75082365726</v>
      </c>
    </row>
    <row r="175" ht="12.75">
      <c r="C175" s="12">
        <f>Input!B16*Sprague_multipliers!$K28</f>
        <v>-6789.658994974423</v>
      </c>
    </row>
    <row r="176" ht="12.75">
      <c r="C176" s="12">
        <f>SUM(C171:C175)</f>
        <v>1116223.0026990531</v>
      </c>
    </row>
    <row r="177" spans="1:3" ht="12.75">
      <c r="A177" s="4">
        <v>29</v>
      </c>
      <c r="C177" s="12">
        <f>Input!B12*Sprague_multipliers!$K29</f>
        <v>7347.202192181343</v>
      </c>
    </row>
    <row r="178" ht="12.75">
      <c r="C178" s="12">
        <f>Input!B13*Sprague_multipliers!$K30</f>
        <v>-120750.49984808202</v>
      </c>
    </row>
    <row r="179" ht="12.75">
      <c r="C179" s="12">
        <f>Input!B14*Sprague_multipliers!$K31</f>
        <v>829953.0290609265</v>
      </c>
    </row>
    <row r="180" ht="12.75">
      <c r="C180" s="12">
        <f>Input!B15*Sprague_multipliers!$K32</f>
        <v>445516.5326282039</v>
      </c>
    </row>
    <row r="181" ht="12.75">
      <c r="C181" s="12">
        <f>Input!B16*Sprague_multipliers!$K33</f>
        <v>-54317.271959795384</v>
      </c>
    </row>
    <row r="182" ht="12.75">
      <c r="C182" s="12">
        <f>SUM(C177:C181)</f>
        <v>1107748.9920734344</v>
      </c>
    </row>
    <row r="183" spans="1:3" ht="12.75">
      <c r="A183" s="4">
        <v>30</v>
      </c>
      <c r="C183" s="12">
        <f>Input!B13*Sprague_multipliers!$K9</f>
        <v>-64400.266585643745</v>
      </c>
    </row>
    <row r="184" ht="12.75">
      <c r="C184" s="12">
        <f>Input!B14*Sprague_multipliers!$K10</f>
        <v>467952.2397896713</v>
      </c>
    </row>
    <row r="185" ht="12.75">
      <c r="C185" s="12">
        <f>Input!B15*Sprague_multipliers!$K11</f>
        <v>790161.3974915314</v>
      </c>
    </row>
    <row r="186" ht="12.75">
      <c r="C186" s="12">
        <f>Input!B16*Sprague_multipliers!$K12</f>
        <v>-101844.88492461634</v>
      </c>
    </row>
    <row r="187" ht="12.75">
      <c r="C187" s="12">
        <f>Input!B17*Sprague_multipliers!$K13</f>
        <v>5427.8897107944085</v>
      </c>
    </row>
    <row r="188" ht="12.75">
      <c r="C188" s="12">
        <f>SUM(C183:C187)</f>
        <v>1097296.375481737</v>
      </c>
    </row>
    <row r="189" spans="1:3" ht="12.75">
      <c r="A189" s="4">
        <v>31</v>
      </c>
      <c r="C189" s="12">
        <f>Input!B13*Sprague_multipliers!$K14</f>
        <v>-8050.033323205468</v>
      </c>
    </row>
    <row r="190" ht="12.75">
      <c r="C190" s="12">
        <f>Input!B14*Sprague_multipliers!$K15</f>
        <v>79463.58788881211</v>
      </c>
    </row>
    <row r="191" ht="12.75">
      <c r="C191" s="12">
        <f>Input!B15*Sprague_multipliers!$K16</f>
        <v>1168430.1516098178</v>
      </c>
    </row>
    <row r="192" ht="12.75">
      <c r="C192" s="12">
        <f>Input!B16*Sprague_multipliers!$K17</f>
        <v>-176531.13386933497</v>
      </c>
    </row>
    <row r="193" ht="12.75">
      <c r="C193" s="12">
        <f>Input!B17*Sprague_multipliers!$K18</f>
        <v>21711.558843177634</v>
      </c>
    </row>
    <row r="194" ht="12.75">
      <c r="C194" s="12">
        <f>SUM(C189:C193)</f>
        <v>1085024.131149267</v>
      </c>
    </row>
    <row r="195" spans="1:3" ht="12.75">
      <c r="A195" s="4">
        <v>32</v>
      </c>
      <c r="C195" s="12">
        <f>Input!B13*Sprague_multipliers!$K19</f>
        <v>32200.133292821873</v>
      </c>
    </row>
    <row r="196" ht="12.75">
      <c r="C196" s="12">
        <f>Input!B14*Sprague_multipliers!$K20</f>
        <v>-185415.03840722825</v>
      </c>
    </row>
    <row r="197" ht="12.75">
      <c r="C197" s="12">
        <f>Input!B15*Sprague_multipliers!$K21</f>
        <v>1336549.5978846117</v>
      </c>
    </row>
    <row r="198" ht="12.75">
      <c r="C198" s="12">
        <f>Input!B16*Sprague_multipliers!$K22</f>
        <v>-142582.83889446285</v>
      </c>
    </row>
    <row r="199" ht="12.75">
      <c r="C199" s="12">
        <f>Input!B17*Sprague_multipliers!$K23</f>
        <v>21711.558843177634</v>
      </c>
    </row>
    <row r="200" ht="12.75">
      <c r="C200" s="12">
        <f>SUM(C195:C199)</f>
        <v>1062463.4127189203</v>
      </c>
    </row>
    <row r="201" spans="1:3" ht="12.75">
      <c r="A201" s="4">
        <v>33</v>
      </c>
      <c r="C201" s="12">
        <f>Input!B13*Sprague_multipliers!$K24</f>
        <v>32200.133292821873</v>
      </c>
    </row>
    <row r="202" ht="12.75">
      <c r="C202" s="12">
        <f>Input!B14*Sprague_multipliers!$K25</f>
        <v>-229561.47612323496</v>
      </c>
    </row>
    <row r="203" ht="12.75">
      <c r="C203" s="12">
        <f>Input!B15*Sprague_multipliers!$K26</f>
        <v>1168430.1516098178</v>
      </c>
    </row>
    <row r="204" ht="12.75">
      <c r="C204" s="12">
        <f>Input!B16*Sprague_multipliers!$K27</f>
        <v>61106.9309547698</v>
      </c>
    </row>
    <row r="205" ht="12.75">
      <c r="C205" s="12">
        <f>Input!B17*Sprague_multipliers!$K28</f>
        <v>-5427.8897107944085</v>
      </c>
    </row>
    <row r="206" ht="12.75">
      <c r="C206" s="12">
        <f>SUM(C201:C205)</f>
        <v>1026747.8500233801</v>
      </c>
    </row>
    <row r="207" spans="1:3" ht="12.75">
      <c r="A207" s="4">
        <v>34</v>
      </c>
      <c r="C207" s="12">
        <f>Input!B13*Sprague_multipliers!$K29</f>
        <v>8050.033323205468</v>
      </c>
    </row>
    <row r="208" ht="12.75">
      <c r="C208" s="12">
        <f>Input!B14*Sprague_multipliers!$K30</f>
        <v>-132439.31314802018</v>
      </c>
    </row>
    <row r="209" ht="12.75">
      <c r="C209" s="12">
        <f>Input!B15*Sprague_multipliers!$K31</f>
        <v>790161.3974915314</v>
      </c>
    </row>
    <row r="210" ht="12.75">
      <c r="C210" s="12">
        <f>Input!B16*Sprague_multipliers!$K32</f>
        <v>359851.9267336444</v>
      </c>
    </row>
    <row r="211" ht="12.75">
      <c r="C211" s="12">
        <f>Input!B17*Sprague_multipliers!$K33</f>
        <v>-43423.11768635527</v>
      </c>
    </row>
    <row r="212" ht="12.75">
      <c r="C212" s="12">
        <f>SUM(C207:C211)</f>
        <v>982200.9267140059</v>
      </c>
    </row>
    <row r="213" spans="1:3" ht="12.75">
      <c r="A213" s="4">
        <v>35</v>
      </c>
      <c r="C213" s="12">
        <f>Input!B14*Sprague_multipliers!$K9</f>
        <v>-70634.30034561077</v>
      </c>
    </row>
    <row r="214" ht="12.75">
      <c r="C214" s="12">
        <f>Input!B15*Sprague_multipliers!$K10</f>
        <v>445516.5326282039</v>
      </c>
    </row>
    <row r="215" ht="12.75">
      <c r="C215" s="12">
        <f>Input!B16*Sprague_multipliers!$K11</f>
        <v>638227.9455275957</v>
      </c>
    </row>
    <row r="216" ht="12.75">
      <c r="C216" s="12">
        <f>Input!B17*Sprague_multipliers!$K12</f>
        <v>-81418.34566191613</v>
      </c>
    </row>
    <row r="217" ht="12.75">
      <c r="C217" s="12">
        <f>Input!B18*Sprague_multipliers!$K13</f>
        <v>4460.143625223163</v>
      </c>
    </row>
    <row r="218" ht="12.75">
      <c r="C218" s="12">
        <f>SUM(C213:C217)</f>
        <v>936151.975773496</v>
      </c>
    </row>
    <row r="219" spans="1:3" ht="12.75">
      <c r="A219" s="4">
        <v>36</v>
      </c>
      <c r="C219" s="12">
        <f>Input!B14*Sprague_multipliers!$K14</f>
        <v>-8829.287543201346</v>
      </c>
    </row>
    <row r="220" ht="12.75">
      <c r="C220" s="12">
        <f>Input!B15*Sprague_multipliers!$K15</f>
        <v>75653.75082365726</v>
      </c>
    </row>
    <row r="221" ht="12.75">
      <c r="C221" s="12">
        <f>Input!B16*Sprague_multipliers!$K16</f>
        <v>943762.6003014446</v>
      </c>
    </row>
    <row r="222" ht="12.75">
      <c r="C222" s="12">
        <f>Input!B17*Sprague_multipliers!$K17</f>
        <v>-141125.1324806546</v>
      </c>
    </row>
    <row r="223" ht="12.75">
      <c r="C223" s="12">
        <f>Input!B18*Sprague_multipliers!$K18</f>
        <v>17840.574500892653</v>
      </c>
    </row>
    <row r="224" ht="12.75">
      <c r="C224" s="12">
        <f>SUM(C219:C223)</f>
        <v>887302.5056021386</v>
      </c>
    </row>
    <row r="225" spans="1:3" ht="12.75">
      <c r="A225" s="4">
        <v>37</v>
      </c>
      <c r="C225" s="12">
        <f>Input!B14*Sprague_multipliers!$K19</f>
        <v>35317.150172805384</v>
      </c>
    </row>
    <row r="226" ht="12.75">
      <c r="C226" s="12">
        <f>Input!B15*Sprague_multipliers!$K20</f>
        <v>-176525.41858853362</v>
      </c>
    </row>
    <row r="227" ht="12.75">
      <c r="C227" s="12">
        <f>Input!B16*Sprague_multipliers!$K21</f>
        <v>1079555.7802009333</v>
      </c>
    </row>
    <row r="228" ht="12.75">
      <c r="C228" s="12">
        <f>Input!B17*Sprague_multipliers!$K22</f>
        <v>-113985.68392668257</v>
      </c>
    </row>
    <row r="229" ht="12.75">
      <c r="C229" s="12">
        <f>Input!B18*Sprague_multipliers!$K23</f>
        <v>17840.574500892653</v>
      </c>
    </row>
    <row r="230" ht="12.75">
      <c r="C230" s="12">
        <f>SUM(C225:C229)</f>
        <v>842202.4023594152</v>
      </c>
    </row>
    <row r="231" spans="1:3" ht="12.75">
      <c r="A231" s="4">
        <v>38</v>
      </c>
      <c r="C231" s="12">
        <f>Input!B14*Sprague_multipliers!$K24</f>
        <v>35317.150172805384</v>
      </c>
    </row>
    <row r="232" ht="12.75">
      <c r="C232" s="12">
        <f>Input!B15*Sprague_multipliers!$K25</f>
        <v>-218555.2801572321</v>
      </c>
    </row>
    <row r="233" ht="12.75">
      <c r="C233" s="12">
        <f>Input!B16*Sprague_multipliers!$K26</f>
        <v>943762.6003014446</v>
      </c>
    </row>
    <row r="234" ht="12.75">
      <c r="C234" s="12">
        <f>Input!B17*Sprague_multipliers!$K27</f>
        <v>48851.007397149675</v>
      </c>
    </row>
    <row r="235" ht="12.75">
      <c r="C235" s="12">
        <f>Input!B18*Sprague_multipliers!$K28</f>
        <v>-4460.143625223163</v>
      </c>
    </row>
    <row r="236" ht="12.75">
      <c r="C236" s="12">
        <f>SUM(C231:C235)</f>
        <v>804915.3340889445</v>
      </c>
    </row>
    <row r="237" spans="1:3" ht="12.75">
      <c r="A237" s="4">
        <v>39</v>
      </c>
      <c r="C237" s="12">
        <f>Input!B14*Sprague_multipliers!$K29</f>
        <v>8829.287543201346</v>
      </c>
    </row>
    <row r="238" ht="12.75">
      <c r="C238" s="12">
        <f>Input!B15*Sprague_multipliers!$K30</f>
        <v>-126089.58470609544</v>
      </c>
    </row>
    <row r="239" ht="12.75">
      <c r="C239" s="12">
        <f>Input!B16*Sprague_multipliers!$K31</f>
        <v>638227.9455275957</v>
      </c>
    </row>
    <row r="240" ht="12.75">
      <c r="C240" s="12">
        <f>Input!B17*Sprague_multipliers!$K32</f>
        <v>287678.15467210364</v>
      </c>
    </row>
    <row r="241" ht="12.75">
      <c r="C241" s="12">
        <f>Input!B18*Sprague_multipliers!$K33</f>
        <v>-35681.14900178531</v>
      </c>
    </row>
    <row r="242" ht="12.75">
      <c r="C242" s="12">
        <f>SUM(C237:C241)</f>
        <v>772964.6540350199</v>
      </c>
    </row>
    <row r="243" spans="1:3" ht="12.75">
      <c r="A243" s="4">
        <v>40</v>
      </c>
      <c r="C243" s="12">
        <f>Input!B15*Sprague_multipliers!$K9</f>
        <v>-67247.77850991757</v>
      </c>
    </row>
    <row r="244" ht="12.75">
      <c r="C244" s="12">
        <f>Input!B16*Sprague_multipliers!$K10</f>
        <v>359851.9267336444</v>
      </c>
    </row>
    <row r="245" ht="12.75">
      <c r="C245" s="12">
        <f>Input!B17*Sprague_multipliers!$K11</f>
        <v>510221.6328146744</v>
      </c>
    </row>
    <row r="246" ht="12.75">
      <c r="C246" s="12">
        <f>Input!B18*Sprague_multipliers!$K12</f>
        <v>-66902.15437834745</v>
      </c>
    </row>
    <row r="247" ht="12.75">
      <c r="C247" s="12">
        <f>Input!B19*Sprague_multipliers!$K13</f>
        <v>3802.537703433207</v>
      </c>
    </row>
    <row r="248" ht="12.75">
      <c r="C248" s="12">
        <f>SUM(C243:C247)</f>
        <v>739726.1643634869</v>
      </c>
    </row>
    <row r="249" spans="1:3" ht="12.75">
      <c r="A249" s="4">
        <v>41</v>
      </c>
      <c r="C249" s="12">
        <f>Input!B15*Sprague_multipliers!$K14</f>
        <v>-8405.972313739696</v>
      </c>
    </row>
    <row r="250" ht="12.75">
      <c r="C250" s="12">
        <f>Input!B16*Sprague_multipliers!$K15</f>
        <v>61106.9309547698</v>
      </c>
    </row>
    <row r="251" ht="12.75">
      <c r="C251" s="12">
        <f>Input!B17*Sprague_multipliers!$K16</f>
        <v>754476.6698004227</v>
      </c>
    </row>
    <row r="252" ht="12.75">
      <c r="C252" s="12">
        <f>Input!B18*Sprague_multipliers!$K17</f>
        <v>-115963.73425580222</v>
      </c>
    </row>
    <row r="253" ht="12.75">
      <c r="C253" s="12">
        <f>Input!B19*Sprague_multipliers!$K18</f>
        <v>15210.150813732827</v>
      </c>
    </row>
    <row r="254" ht="12.75">
      <c r="C254" s="12">
        <f>SUM(C249:C253)</f>
        <v>706424.0449993835</v>
      </c>
    </row>
    <row r="255" spans="1:3" ht="12.75">
      <c r="A255" s="4">
        <v>42</v>
      </c>
      <c r="C255" s="12">
        <f>Input!B15*Sprague_multipliers!$K19</f>
        <v>33623.88925495878</v>
      </c>
    </row>
    <row r="256" ht="12.75">
      <c r="C256" s="12">
        <f>Input!B16*Sprague_multipliers!$K20</f>
        <v>-142582.83889446285</v>
      </c>
    </row>
    <row r="257" ht="12.75">
      <c r="C257" s="12">
        <f>Input!B17*Sprague_multipliers!$K21</f>
        <v>863034.464016311</v>
      </c>
    </row>
    <row r="258" ht="12.75">
      <c r="C258" s="12">
        <f>Input!B18*Sprague_multipliers!$K22</f>
        <v>-93663.01612968641</v>
      </c>
    </row>
    <row r="259" ht="12.75">
      <c r="C259" s="12">
        <f>Input!B19*Sprague_multipliers!$K23</f>
        <v>15210.150813732827</v>
      </c>
    </row>
    <row r="260" ht="12.75">
      <c r="C260" s="12">
        <f>SUM(C255:C259)</f>
        <v>675622.6490608534</v>
      </c>
    </row>
    <row r="261" spans="1:3" ht="12.75">
      <c r="A261" s="4">
        <v>43</v>
      </c>
      <c r="C261" s="12">
        <f>Input!B15*Sprague_multipliers!$K24</f>
        <v>33623.88925495878</v>
      </c>
    </row>
    <row r="262" ht="12.75">
      <c r="C262" s="12">
        <f>Input!B16*Sprague_multipliers!$K25</f>
        <v>-176531.13386933497</v>
      </c>
    </row>
    <row r="263" ht="12.75">
      <c r="C263" s="12">
        <f>Input!B17*Sprague_multipliers!$K26</f>
        <v>754476.6698004227</v>
      </c>
    </row>
    <row r="264" ht="12.75">
      <c r="C264" s="12">
        <f>Input!B18*Sprague_multipliers!$K27</f>
        <v>40141.292627008464</v>
      </c>
    </row>
    <row r="265" ht="12.75">
      <c r="C265" s="12">
        <f>Input!B19*Sprague_multipliers!$K28</f>
        <v>-3802.537703433207</v>
      </c>
    </row>
    <row r="266" ht="12.75">
      <c r="C266" s="12">
        <f>SUM(C261:C265)</f>
        <v>647908.1801096218</v>
      </c>
    </row>
    <row r="267" spans="1:3" ht="12.75">
      <c r="A267" s="4">
        <v>44</v>
      </c>
      <c r="C267" s="12">
        <f>Input!B15*Sprague_multipliers!$K29</f>
        <v>8405.972313739696</v>
      </c>
    </row>
    <row r="268" ht="12.75">
      <c r="C268" s="12">
        <f>Input!B16*Sprague_multipliers!$K30</f>
        <v>-101844.88492461634</v>
      </c>
    </row>
    <row r="269" ht="12.75">
      <c r="C269" s="12">
        <f>Input!B17*Sprague_multipliers!$K31</f>
        <v>510221.6328146744</v>
      </c>
    </row>
    <row r="270" ht="12.75">
      <c r="C270" s="12">
        <f>Input!B18*Sprague_multipliers!$K32</f>
        <v>236387.61213682764</v>
      </c>
    </row>
    <row r="271" ht="12.75">
      <c r="C271" s="12">
        <f>Input!B19*Sprague_multipliers!$K33</f>
        <v>-30420.301627465655</v>
      </c>
    </row>
    <row r="272" ht="12.75">
      <c r="C272" s="12">
        <f>SUM(C267:C271)</f>
        <v>622750.0307131597</v>
      </c>
    </row>
    <row r="273" spans="1:3" ht="12.75">
      <c r="A273" s="4">
        <v>45</v>
      </c>
      <c r="C273" s="12">
        <f>Input!B16*Sprague_multipliers!$K9</f>
        <v>-54317.271959795384</v>
      </c>
    </row>
    <row r="274" ht="12.75">
      <c r="C274" s="12">
        <f>Input!B17*Sprague_multipliers!$K10</f>
        <v>287678.15467210364</v>
      </c>
    </row>
    <row r="275" ht="12.75">
      <c r="C275" s="12">
        <f>Input!B18*Sprague_multipliers!$K11</f>
        <v>419253.5007709773</v>
      </c>
    </row>
    <row r="276" ht="12.75">
      <c r="C276" s="12">
        <f>Input!B19*Sprague_multipliers!$K12</f>
        <v>-57038.065551498104</v>
      </c>
    </row>
    <row r="277" ht="12.75">
      <c r="C277" s="12">
        <f>Input!B20*Sprague_multipliers!$K13</f>
        <v>3209.3513062070147</v>
      </c>
    </row>
    <row r="278" ht="12.75">
      <c r="C278" s="12">
        <f>SUM(C273:C277)</f>
        <v>598785.6692379945</v>
      </c>
    </row>
    <row r="279" spans="1:3" ht="12.75">
      <c r="A279" s="4">
        <v>46</v>
      </c>
      <c r="C279" s="12">
        <f>Input!B16*Sprague_multipliers!$K14</f>
        <v>-6789.658994974423</v>
      </c>
    </row>
    <row r="280" ht="12.75">
      <c r="C280" s="12">
        <f>Input!B17*Sprague_multipliers!$K15</f>
        <v>48851.007397149675</v>
      </c>
    </row>
    <row r="281" ht="12.75">
      <c r="C281" s="12">
        <f>Input!B18*Sprague_multipliers!$K16</f>
        <v>619959.9639060196</v>
      </c>
    </row>
    <row r="282" ht="12.75">
      <c r="C282" s="12">
        <f>Input!B19*Sprague_multipliers!$K17</f>
        <v>-98865.98028926337</v>
      </c>
    </row>
    <row r="283" ht="12.75">
      <c r="C283" s="12">
        <f>Input!B20*Sprague_multipliers!$K18</f>
        <v>12837.405224828059</v>
      </c>
    </row>
    <row r="284" ht="12.75">
      <c r="C284" s="12">
        <f>SUM(C279:C283)</f>
        <v>575992.7372437594</v>
      </c>
    </row>
    <row r="285" spans="1:3" ht="12.75">
      <c r="A285" s="4">
        <v>47</v>
      </c>
      <c r="C285" s="12">
        <f>Input!B16*Sprague_multipliers!$K19</f>
        <v>27158.635979897692</v>
      </c>
    </row>
    <row r="286" ht="12.75">
      <c r="C286" s="12">
        <f>Input!B17*Sprague_multipliers!$K20</f>
        <v>-113985.68392668257</v>
      </c>
    </row>
    <row r="287" ht="12.75">
      <c r="C287" s="12">
        <f>Input!B18*Sprague_multipliers!$K21</f>
        <v>709162.8364104829</v>
      </c>
    </row>
    <row r="288" ht="12.75">
      <c r="C288" s="12">
        <f>Input!B19*Sprague_multipliers!$K22</f>
        <v>-79853.29177209733</v>
      </c>
    </row>
    <row r="289" ht="12.75">
      <c r="C289" s="12">
        <f>Input!B20*Sprague_multipliers!$K23</f>
        <v>12837.405224828059</v>
      </c>
    </row>
    <row r="290" ht="12.75">
      <c r="C290" s="12">
        <f>SUM(C285:C289)</f>
        <v>555319.9019164287</v>
      </c>
    </row>
    <row r="291" spans="1:3" ht="12.75">
      <c r="A291" s="4">
        <v>48</v>
      </c>
      <c r="C291" s="12">
        <f>Input!B16*Sprague_multipliers!$K24</f>
        <v>27158.635979897692</v>
      </c>
    </row>
    <row r="292" ht="12.75">
      <c r="C292" s="12">
        <f>Input!B17*Sprague_multipliers!$K25</f>
        <v>-141125.1324806546</v>
      </c>
    </row>
    <row r="293" ht="12.75">
      <c r="C293" s="12">
        <f>Input!B18*Sprague_multipliers!$K26</f>
        <v>619959.9639060196</v>
      </c>
    </row>
    <row r="294" ht="12.75">
      <c r="C294" s="12">
        <f>Input!B19*Sprague_multipliers!$K27</f>
        <v>34222.83933089886</v>
      </c>
    </row>
    <row r="295" ht="12.75">
      <c r="C295" s="12">
        <f>Input!B20*Sprague_multipliers!$K28</f>
        <v>-3209.3513062070147</v>
      </c>
    </row>
    <row r="296" ht="12.75">
      <c r="C296" s="12">
        <f>SUM(C291:C295)</f>
        <v>537006.9554299545</v>
      </c>
    </row>
    <row r="297" spans="1:3" ht="12.75">
      <c r="A297" s="4">
        <v>49</v>
      </c>
      <c r="C297" s="12">
        <f>Input!B16*Sprague_multipliers!$K29</f>
        <v>6789.658994974423</v>
      </c>
    </row>
    <row r="298" ht="12.75">
      <c r="C298" s="12">
        <f>Input!B17*Sprague_multipliers!$K30</f>
        <v>-81418.34566191613</v>
      </c>
    </row>
    <row r="299" ht="12.75">
      <c r="C299" s="12">
        <f>Input!B18*Sprague_multipliers!$K31</f>
        <v>419253.5007709773</v>
      </c>
    </row>
    <row r="300" ht="12.75">
      <c r="C300" s="12">
        <f>Input!B19*Sprague_multipliers!$K32</f>
        <v>201534.49828195997</v>
      </c>
    </row>
    <row r="301" ht="12.75">
      <c r="C301" s="12">
        <f>Input!B20*Sprague_multipliers!$K33</f>
        <v>-25674.810449656117</v>
      </c>
    </row>
    <row r="302" ht="12.75">
      <c r="C302" s="12">
        <f>SUM(C297:C301)</f>
        <v>520484.50193633954</v>
      </c>
    </row>
    <row r="303" spans="1:3" ht="12.75">
      <c r="A303" s="4">
        <v>50</v>
      </c>
      <c r="C303" s="12">
        <f>Input!B17*Sprague_multipliers!$K9</f>
        <v>-43423.11768635527</v>
      </c>
    </row>
    <row r="304" ht="12.75">
      <c r="C304" s="12">
        <f>Input!B18*Sprague_multipliers!$K10</f>
        <v>236387.61213682764</v>
      </c>
    </row>
    <row r="305" ht="12.75">
      <c r="C305" s="12">
        <f>Input!B19*Sprague_multipliers!$K11</f>
        <v>357438.5441227214</v>
      </c>
    </row>
    <row r="306" ht="12.75">
      <c r="C306" s="12">
        <f>Input!B20*Sprague_multipliers!$K12</f>
        <v>-48140.26959310522</v>
      </c>
    </row>
    <row r="307" ht="12.75">
      <c r="C307" s="12">
        <f>Input!B21*Sprague_multipliers!$K13</f>
        <v>2567.581931467396</v>
      </c>
    </row>
    <row r="308" ht="12.75">
      <c r="C308" s="12">
        <f>SUM(C303:C307)</f>
        <v>504830.350911556</v>
      </c>
    </row>
    <row r="309" spans="1:3" ht="12.75">
      <c r="A309" s="4">
        <v>51</v>
      </c>
      <c r="C309" s="12">
        <f>Input!B17*Sprague_multipliers!$K14</f>
        <v>-5427.8897107944085</v>
      </c>
    </row>
    <row r="310" ht="12.75">
      <c r="C310" s="12">
        <f>Input!B18*Sprague_multipliers!$K15</f>
        <v>40141.292627008464</v>
      </c>
    </row>
    <row r="311" ht="12.75">
      <c r="C311" s="12">
        <f>Input!B19*Sprague_multipliers!$K16</f>
        <v>528552.7407772157</v>
      </c>
    </row>
    <row r="312" ht="12.75">
      <c r="C312" s="12">
        <f>Input!B20*Sprague_multipliers!$K17</f>
        <v>-83443.13396138238</v>
      </c>
    </row>
    <row r="313" ht="12.75">
      <c r="C313" s="12">
        <f>Input!B21*Sprague_multipliers!$K18</f>
        <v>10270.327725869583</v>
      </c>
    </row>
    <row r="314" ht="12.75">
      <c r="C314" s="12">
        <f>SUM(C309:C313)</f>
        <v>490093.337457917</v>
      </c>
    </row>
    <row r="315" spans="1:3" ht="12.75">
      <c r="A315" s="4">
        <v>52</v>
      </c>
      <c r="C315" s="12">
        <f>Input!B17*Sprague_multipliers!$K19</f>
        <v>21711.558843177634</v>
      </c>
    </row>
    <row r="316" ht="12.75">
      <c r="C316" s="12">
        <f>Input!B18*Sprague_multipliers!$K20</f>
        <v>-93663.01612968641</v>
      </c>
    </row>
    <row r="317" ht="12.75">
      <c r="C317" s="12">
        <f>Input!B19*Sprague_multipliers!$K21</f>
        <v>604603.4948458798</v>
      </c>
    </row>
    <row r="318" ht="12.75">
      <c r="C318" s="12">
        <f>Input!B20*Sprague_multipliers!$K22</f>
        <v>-67396.3774303473</v>
      </c>
    </row>
    <row r="319" ht="12.75">
      <c r="C319" s="12">
        <f>Input!B21*Sprague_multipliers!$K23</f>
        <v>10270.327725869583</v>
      </c>
    </row>
    <row r="320" ht="12.75">
      <c r="C320" s="12">
        <f>SUM(C315:C319)</f>
        <v>475525.9878548934</v>
      </c>
    </row>
    <row r="321" spans="1:3" ht="12.75">
      <c r="A321" s="4">
        <v>53</v>
      </c>
      <c r="C321" s="12">
        <f>Input!B17*Sprague_multipliers!$K24</f>
        <v>21711.558843177634</v>
      </c>
    </row>
    <row r="322" ht="12.75">
      <c r="C322" s="12">
        <f>Input!B18*Sprague_multipliers!$K25</f>
        <v>-115963.73425580222</v>
      </c>
    </row>
    <row r="323" ht="12.75">
      <c r="C323" s="12">
        <f>Input!B19*Sprague_multipliers!$K26</f>
        <v>528552.7407772157</v>
      </c>
    </row>
    <row r="324" ht="12.75">
      <c r="C324" s="12">
        <f>Input!B20*Sprague_multipliers!$K27</f>
        <v>28884.16175586313</v>
      </c>
    </row>
    <row r="325" ht="12.75">
      <c r="C325" s="12">
        <f>Input!B21*Sprague_multipliers!$K28</f>
        <v>-2567.581931467396</v>
      </c>
    </row>
    <row r="326" ht="12.75">
      <c r="C326" s="12">
        <f>SUM(C321:C325)</f>
        <v>460617.1451889868</v>
      </c>
    </row>
    <row r="327" spans="1:3" ht="12.75">
      <c r="A327" s="4">
        <v>54</v>
      </c>
      <c r="C327" s="12">
        <f>Input!B17*Sprague_multipliers!$K29</f>
        <v>5427.8897107944085</v>
      </c>
    </row>
    <row r="328" ht="12.75">
      <c r="C328" s="12">
        <f>Input!B18*Sprague_multipliers!$K30</f>
        <v>-66902.15437834745</v>
      </c>
    </row>
    <row r="329" ht="12.75">
      <c r="C329" s="12">
        <f>Input!B19*Sprague_multipliers!$K31</f>
        <v>357438.5441227214</v>
      </c>
    </row>
    <row r="330" ht="12.75">
      <c r="C330" s="12">
        <f>Input!B20*Sprague_multipliers!$K32</f>
        <v>170095.61922897177</v>
      </c>
    </row>
    <row r="331" ht="12.75">
      <c r="C331" s="12">
        <f>Input!B21*Sprague_multipliers!$K33</f>
        <v>-20540.655451739167</v>
      </c>
    </row>
    <row r="332" ht="12.75">
      <c r="C332" s="12">
        <f>SUM(C327:C331)</f>
        <v>445519.24323240103</v>
      </c>
    </row>
    <row r="333" spans="1:3" ht="12.75">
      <c r="A333" s="4">
        <v>55</v>
      </c>
      <c r="C333" s="12">
        <f>Input!B18*Sprague_multipliers!$K9</f>
        <v>-35681.14900178531</v>
      </c>
    </row>
    <row r="334" ht="12.75">
      <c r="C334" s="12">
        <f>Input!B19*Sprague_multipliers!$K10</f>
        <v>201534.49828195997</v>
      </c>
    </row>
    <row r="335" ht="12.75">
      <c r="C335" s="12">
        <f>Input!B20*Sprague_multipliers!$K11</f>
        <v>301679.0227834594</v>
      </c>
    </row>
    <row r="336" ht="12.75">
      <c r="C336" s="12">
        <f>Input!B21*Sprague_multipliers!$K12</f>
        <v>-38513.72897201093</v>
      </c>
    </row>
    <row r="337" ht="12.75">
      <c r="C337" s="12">
        <f>Input!B22*Sprague_multipliers!$K13</f>
        <v>1905.3201998069492</v>
      </c>
    </row>
    <row r="338" ht="12.75">
      <c r="C338" s="12">
        <f>SUM(C333:C337)</f>
        <v>430923.96329143003</v>
      </c>
    </row>
    <row r="339" spans="1:3" ht="12.75">
      <c r="A339" s="4">
        <v>56</v>
      </c>
      <c r="C339" s="12">
        <f>Input!B18*Sprague_multipliers!$K14</f>
        <v>-4460.143625223163</v>
      </c>
    </row>
    <row r="340" ht="12.75">
      <c r="C340" s="12">
        <f>Input!B19*Sprague_multipliers!$K15</f>
        <v>34222.83933089886</v>
      </c>
    </row>
    <row r="341" ht="12.75">
      <c r="C341" s="12">
        <f>Input!B20*Sprague_multipliers!$K16</f>
        <v>446099.831562775</v>
      </c>
    </row>
    <row r="342" ht="12.75">
      <c r="C342" s="12">
        <f>Input!B21*Sprague_multipliers!$K17</f>
        <v>-66757.13021815228</v>
      </c>
    </row>
    <row r="343" ht="12.75">
      <c r="C343" s="12">
        <f>Input!B22*Sprague_multipliers!$K18</f>
        <v>7621.280799227797</v>
      </c>
    </row>
    <row r="344" ht="12.75">
      <c r="C344" s="12">
        <f>SUM(C339:C343)</f>
        <v>416726.6778495262</v>
      </c>
    </row>
    <row r="345" spans="1:3" ht="12.75">
      <c r="A345" s="4">
        <v>57</v>
      </c>
      <c r="C345" s="12">
        <f>Input!B18*Sprague_multipliers!$K19</f>
        <v>17840.574500892653</v>
      </c>
    </row>
    <row r="346" ht="12.75">
      <c r="C346" s="12">
        <f>Input!B19*Sprague_multipliers!$K20</f>
        <v>-79853.29177209733</v>
      </c>
    </row>
    <row r="347" ht="12.75">
      <c r="C347" s="12">
        <f>Input!B20*Sprague_multipliers!$K21</f>
        <v>510286.8576869154</v>
      </c>
    </row>
    <row r="348" ht="12.75">
      <c r="C348" s="12">
        <f>Input!B21*Sprague_multipliers!$K22</f>
        <v>-53919.2205608153</v>
      </c>
    </row>
    <row r="349" ht="12.75">
      <c r="C349" s="12">
        <f>Input!B22*Sprague_multipliers!$K23</f>
        <v>7621.280799227797</v>
      </c>
    </row>
    <row r="350" ht="12.75">
      <c r="C350" s="12">
        <f>SUM(C345:C349)</f>
        <v>401976.2006541232</v>
      </c>
    </row>
    <row r="351" spans="1:3" ht="12.75">
      <c r="A351" s="4">
        <v>58</v>
      </c>
      <c r="C351" s="12">
        <f>Input!B18*Sprague_multipliers!$K24</f>
        <v>17840.574500892653</v>
      </c>
    </row>
    <row r="352" ht="12.75">
      <c r="C352" s="12">
        <f>Input!B19*Sprague_multipliers!$K25</f>
        <v>-98865.98028926337</v>
      </c>
    </row>
    <row r="353" ht="12.75">
      <c r="C353" s="12">
        <f>Input!B20*Sprague_multipliers!$K26</f>
        <v>446099.831562775</v>
      </c>
    </row>
    <row r="354" ht="12.75">
      <c r="C354" s="12">
        <f>Input!B21*Sprague_multipliers!$K27</f>
        <v>23108.23738320656</v>
      </c>
    </row>
    <row r="355" ht="12.75">
      <c r="C355" s="12">
        <f>Input!B22*Sprague_multipliers!$K28</f>
        <v>-1905.3201998069492</v>
      </c>
    </row>
    <row r="356" ht="12.75">
      <c r="C356" s="12">
        <f>SUM(C351:C355)</f>
        <v>386277.3429578039</v>
      </c>
    </row>
    <row r="357" spans="1:3" ht="12.75">
      <c r="A357" s="4">
        <v>59</v>
      </c>
      <c r="C357" s="12">
        <f>Input!B18*Sprague_multipliers!$K29</f>
        <v>4460.143625223163</v>
      </c>
    </row>
    <row r="358" spans="1:3" ht="12.75">
      <c r="A358" s="4" t="s">
        <v>16</v>
      </c>
      <c r="C358" s="12">
        <f>Input!B19*Sprague_multipliers!$K30</f>
        <v>-57038.065551498104</v>
      </c>
    </row>
    <row r="359" ht="12.75">
      <c r="C359" s="12">
        <f>Input!B20*Sprague_multipliers!$K31</f>
        <v>301679.0227834594</v>
      </c>
    </row>
    <row r="360" ht="12.75">
      <c r="C360" s="12">
        <f>Input!B21*Sprague_multipliers!$K32</f>
        <v>136081.84236777198</v>
      </c>
    </row>
    <row r="361" ht="12.75">
      <c r="C361" s="12">
        <f>Input!B22*Sprague_multipliers!$K33</f>
        <v>-15242.561598455593</v>
      </c>
    </row>
    <row r="362" ht="12.75">
      <c r="C362" s="12">
        <f>SUM(C357:C361)</f>
        <v>369940.3816265008</v>
      </c>
    </row>
    <row r="363" spans="1:3" ht="12.75">
      <c r="A363" s="4">
        <v>60</v>
      </c>
      <c r="C363" s="12">
        <f>Input!B19*Sprague_multipliers!$K9</f>
        <v>-30420.301627465655</v>
      </c>
    </row>
    <row r="364" ht="12.75">
      <c r="C364" s="12">
        <f>Input!B20*Sprague_multipliers!$K10</f>
        <v>170095.61922897177</v>
      </c>
    </row>
    <row r="365" ht="12.75">
      <c r="C365" s="12">
        <f>Input!B21*Sprague_multipliers!$K11</f>
        <v>241352.7015579352</v>
      </c>
    </row>
    <row r="366" ht="12.75">
      <c r="C366" s="12">
        <f>Input!B22*Sprague_multipliers!$K12</f>
        <v>-28579.802997104238</v>
      </c>
    </row>
    <row r="367" ht="12.75">
      <c r="C367" s="12">
        <f>Input!B23*Sprague_multipliers!$K13</f>
        <v>1269.7855477765895</v>
      </c>
    </row>
    <row r="368" ht="12.75">
      <c r="C368" s="12">
        <f>SUM(C363:C367)</f>
        <v>353718.0017101137</v>
      </c>
    </row>
    <row r="369" spans="1:3" ht="12.75">
      <c r="A369" s="4">
        <v>61</v>
      </c>
      <c r="C369" s="12">
        <f>Input!B19*Sprague_multipliers!$K14</f>
        <v>-3802.537703433207</v>
      </c>
    </row>
    <row r="370" ht="12.75">
      <c r="C370" s="12">
        <f>Input!B20*Sprague_multipliers!$K15</f>
        <v>28884.16175586313</v>
      </c>
    </row>
    <row r="371" ht="12.75">
      <c r="C371" s="12">
        <f>Input!B21*Sprague_multipliers!$K16</f>
        <v>356893.88847396796</v>
      </c>
    </row>
    <row r="372" ht="12.75">
      <c r="C372" s="12">
        <f>Input!B22*Sprague_multipliers!$K17</f>
        <v>-49538.32519498067</v>
      </c>
    </row>
    <row r="373" ht="12.75">
      <c r="C373" s="12">
        <f>Input!B23*Sprague_multipliers!$K18</f>
        <v>5079.142191106358</v>
      </c>
    </row>
    <row r="374" ht="12.75">
      <c r="C374" s="12">
        <f>SUM(C369:C373)</f>
        <v>337516.32952252356</v>
      </c>
    </row>
    <row r="375" spans="1:3" ht="12.75">
      <c r="A375" s="4">
        <v>62</v>
      </c>
      <c r="C375" s="12">
        <f>Input!B19*Sprague_multipliers!$K19</f>
        <v>15210.150813732827</v>
      </c>
    </row>
    <row r="376" ht="12.75">
      <c r="C376" s="12">
        <f>Input!B20*Sprague_multipliers!$K20</f>
        <v>-67396.3774303473</v>
      </c>
    </row>
    <row r="377" ht="12.75">
      <c r="C377" s="12">
        <f>Input!B21*Sprague_multipliers!$K21</f>
        <v>408245.5271033159</v>
      </c>
    </row>
    <row r="378" ht="12.75">
      <c r="C378" s="12">
        <f>Input!B22*Sprague_multipliers!$K22</f>
        <v>-40011.72419594593</v>
      </c>
    </row>
    <row r="379" ht="12.75">
      <c r="C379" s="12">
        <f>Input!B23*Sprague_multipliers!$K23</f>
        <v>5079.142191106358</v>
      </c>
    </row>
    <row r="380" ht="12.75">
      <c r="C380" s="12">
        <f>SUM(C375:C379)</f>
        <v>321126.7184818618</v>
      </c>
    </row>
    <row r="381" spans="1:3" ht="12.75">
      <c r="A381" s="4">
        <v>63</v>
      </c>
      <c r="C381" s="12">
        <f>Input!B19*Sprague_multipliers!$K24</f>
        <v>15210.150813732827</v>
      </c>
    </row>
    <row r="382" ht="12.75">
      <c r="C382" s="12">
        <f>Input!B20*Sprague_multipliers!$K25</f>
        <v>-83443.13396138238</v>
      </c>
    </row>
    <row r="383" ht="12.75">
      <c r="C383" s="12">
        <f>Input!B21*Sprague_multipliers!$K26</f>
        <v>356893.88847396796</v>
      </c>
    </row>
    <row r="384" ht="12.75">
      <c r="C384" s="12">
        <f>Input!B22*Sprague_multipliers!$K27</f>
        <v>17147.88179826254</v>
      </c>
    </row>
    <row r="385" ht="12.75">
      <c r="C385" s="12">
        <f>Input!B23*Sprague_multipliers!$K28</f>
        <v>-1269.7855477765895</v>
      </c>
    </row>
    <row r="386" ht="12.75">
      <c r="C386" s="12">
        <f>SUM(C381:C385)</f>
        <v>304539.0015768043</v>
      </c>
    </row>
    <row r="387" spans="1:3" ht="12.75">
      <c r="A387" s="4">
        <v>64</v>
      </c>
      <c r="C387" s="12">
        <f>Input!B19*Sprague_multipliers!$K29</f>
        <v>3802.537703433207</v>
      </c>
    </row>
    <row r="388" ht="12.75">
      <c r="C388" s="12">
        <f>Input!B20*Sprague_multipliers!$K30</f>
        <v>-48140.26959310522</v>
      </c>
    </row>
    <row r="389" ht="12.75">
      <c r="C389" s="12">
        <f>Input!B21*Sprague_multipliers!$K31</f>
        <v>241352.7015579352</v>
      </c>
    </row>
    <row r="390" ht="12.75">
      <c r="C390" s="12">
        <f>Input!B22*Sprague_multipliers!$K32</f>
        <v>100981.9705897683</v>
      </c>
    </row>
    <row r="391" ht="12.75">
      <c r="C391" s="12">
        <f>Input!B23*Sprague_multipliers!$K33</f>
        <v>-10158.284382212716</v>
      </c>
    </row>
    <row r="392" ht="12.75">
      <c r="C392" s="12">
        <f>SUM(C387:C391)</f>
        <v>287838.65587581875</v>
      </c>
    </row>
    <row r="393" spans="1:3" ht="12.75">
      <c r="A393" s="4">
        <v>65</v>
      </c>
      <c r="C393" s="12">
        <f>Input!B20*Sprague_multipliers!$K9</f>
        <v>-25674.810449656117</v>
      </c>
    </row>
    <row r="394" ht="12.75">
      <c r="C394" s="12">
        <f>Input!B21*Sprague_multipliers!$K10</f>
        <v>136081.84236777198</v>
      </c>
    </row>
    <row r="395" ht="12.75">
      <c r="C395" s="12">
        <f>Input!B22*Sprague_multipliers!$K11</f>
        <v>179100.09878185322</v>
      </c>
    </row>
    <row r="396" ht="12.75">
      <c r="C396" s="12">
        <f>Input!B23*Sprague_multipliers!$K12</f>
        <v>-19046.78321664884</v>
      </c>
    </row>
    <row r="397" ht="12.75">
      <c r="C397" s="12">
        <f>Input!B24*Sprague_multipliers!$K13</f>
        <v>822.3282917040674</v>
      </c>
    </row>
    <row r="398" ht="12.75">
      <c r="C398" s="12">
        <f>SUM(C393:C397)</f>
        <v>271282.6757750243</v>
      </c>
    </row>
    <row r="399" spans="1:3" ht="12.75">
      <c r="A399" s="4">
        <v>66</v>
      </c>
      <c r="C399" s="12">
        <f>Input!B20*Sprague_multipliers!$K14</f>
        <v>-3209.3513062070147</v>
      </c>
    </row>
    <row r="400" ht="12.75">
      <c r="C400" s="12">
        <f>Input!B21*Sprague_multipliers!$K15</f>
        <v>23108.23738320656</v>
      </c>
    </row>
    <row r="401" ht="12.75">
      <c r="C401" s="12">
        <f>Input!B22*Sprague_multipliers!$K16</f>
        <v>264839.50777316594</v>
      </c>
    </row>
    <row r="402" ht="12.75">
      <c r="C402" s="12">
        <f>Input!B23*Sprague_multipliers!$K17</f>
        <v>-33014.42424219132</v>
      </c>
    </row>
    <row r="403" ht="12.75">
      <c r="C403" s="12">
        <f>Input!B24*Sprague_multipliers!$K18</f>
        <v>3289.3131668162696</v>
      </c>
    </row>
    <row r="404" ht="12.75">
      <c r="C404" s="12">
        <f>SUM(C399:C403)</f>
        <v>255013.28277479045</v>
      </c>
    </row>
    <row r="405" spans="1:3" ht="12.75">
      <c r="A405" s="4">
        <v>67</v>
      </c>
      <c r="C405" s="12">
        <f>Input!B20*Sprague_multipliers!$K19</f>
        <v>12837.405224828059</v>
      </c>
    </row>
    <row r="406" ht="12.75">
      <c r="C406" s="12">
        <f>Input!B21*Sprague_multipliers!$K20</f>
        <v>-53919.2205608153</v>
      </c>
    </row>
    <row r="407" ht="12.75">
      <c r="C407" s="12">
        <f>Input!B22*Sprague_multipliers!$K21</f>
        <v>302945.91176930495</v>
      </c>
    </row>
    <row r="408" ht="12.75">
      <c r="C408" s="12">
        <f>Input!B23*Sprague_multipliers!$K22</f>
        <v>-26665.496503308375</v>
      </c>
    </row>
    <row r="409" ht="12.75">
      <c r="C409" s="12">
        <f>Input!B24*Sprague_multipliers!$K23</f>
        <v>3289.3131668162696</v>
      </c>
    </row>
    <row r="410" ht="12.75">
      <c r="C410" s="12">
        <f>SUM(C405:C409)</f>
        <v>238487.9130968256</v>
      </c>
    </row>
    <row r="411" spans="1:3" ht="12.75">
      <c r="A411" s="4">
        <v>68</v>
      </c>
      <c r="C411" s="12">
        <f>Input!B20*Sprague_multipliers!$K24</f>
        <v>12837.405224828059</v>
      </c>
    </row>
    <row r="412" ht="12.75">
      <c r="C412" s="12">
        <f>Input!B21*Sprague_multipliers!$K25</f>
        <v>-66757.13021815228</v>
      </c>
    </row>
    <row r="413" ht="12.75">
      <c r="C413" s="12">
        <f>Input!B22*Sprague_multipliers!$K26</f>
        <v>264839.50777316594</v>
      </c>
    </row>
    <row r="414" ht="12.75">
      <c r="C414" s="12">
        <f>Input!B23*Sprague_multipliers!$K27</f>
        <v>11428.069929989304</v>
      </c>
    </row>
    <row r="415" ht="12.75">
      <c r="C415" s="12">
        <f>Input!B24*Sprague_multipliers!$K28</f>
        <v>-822.3282917040674</v>
      </c>
    </row>
    <row r="416" ht="12.75">
      <c r="C416" s="12">
        <f>SUM(C411:C415)</f>
        <v>221525.52441812697</v>
      </c>
    </row>
    <row r="417" spans="1:3" ht="12.75">
      <c r="A417" s="4">
        <v>69</v>
      </c>
      <c r="C417" s="12">
        <f>Input!B20*Sprague_multipliers!$K29</f>
        <v>3209.3513062070147</v>
      </c>
    </row>
    <row r="418" ht="12.75">
      <c r="C418" s="12">
        <f>Input!B21*Sprague_multipliers!$K30</f>
        <v>-38513.72897201093</v>
      </c>
    </row>
    <row r="419" ht="12.75">
      <c r="C419" s="12">
        <f>Input!B22*Sprague_multipliers!$K31</f>
        <v>179100.09878185322</v>
      </c>
    </row>
    <row r="420" ht="12.75">
      <c r="C420" s="12">
        <f>Input!B23*Sprague_multipliers!$K32</f>
        <v>67298.63403215924</v>
      </c>
    </row>
    <row r="421" ht="12.75">
      <c r="C421" s="12">
        <f>Input!B24*Sprague_multipliers!$K33</f>
        <v>-6578.626333632539</v>
      </c>
    </row>
    <row r="422" ht="12.75">
      <c r="C422" s="12">
        <f>SUM(C417:C421)</f>
        <v>204515.72881457602</v>
      </c>
    </row>
    <row r="423" spans="1:3" ht="12.75">
      <c r="A423" s="4">
        <v>70</v>
      </c>
      <c r="C423" s="12">
        <f>Input!B20*Sprague_multipliers!$L9</f>
        <v>0</v>
      </c>
    </row>
    <row r="424" ht="12.75">
      <c r="C424" s="12">
        <f>Input!B21*Sprague_multipliers!$L10</f>
        <v>-23108.23738320656</v>
      </c>
    </row>
    <row r="425" ht="12.75">
      <c r="C425" s="12">
        <f>Input!B22*Sprague_multipliers!$L11</f>
        <v>108603.2513889961</v>
      </c>
    </row>
    <row r="426" ht="12.75">
      <c r="C426" s="12">
        <f>Input!B23*Sprague_multipliers!$L12</f>
        <v>111741.12820433987</v>
      </c>
    </row>
    <row r="427" ht="12.75">
      <c r="C427" s="12">
        <f>Input!B24*Sprague_multipliers!$L13</f>
        <v>-9045.611208744742</v>
      </c>
    </row>
    <row r="428" ht="12.75">
      <c r="C428" s="12">
        <f>SUM(C423:C427)</f>
        <v>188190.53100138466</v>
      </c>
    </row>
    <row r="429" spans="1:3" ht="12.75">
      <c r="A429" s="4">
        <v>71</v>
      </c>
      <c r="C429" s="12">
        <f>Input!B20*Sprague_multipliers!$L14</f>
        <v>0</v>
      </c>
    </row>
    <row r="430" ht="12.75">
      <c r="C430" s="12">
        <f>Input!B21*Sprague_multipliers!$L15</f>
        <v>-12837.909657336979</v>
      </c>
    </row>
    <row r="431" ht="12.75">
      <c r="C431" s="12">
        <f>Input!B22*Sprague_multipliers!$L16</f>
        <v>47633.00499517373</v>
      </c>
    </row>
    <row r="432" ht="12.75">
      <c r="C432" s="12">
        <f>Input!B23*Sprague_multipliers!$L17</f>
        <v>146025.33799430777</v>
      </c>
    </row>
    <row r="433" ht="12.75">
      <c r="C433" s="12">
        <f>Input!B24*Sprague_multipliers!$L18</f>
        <v>-8223.282917040673</v>
      </c>
    </row>
    <row r="434" ht="12.75">
      <c r="C434" s="12">
        <f>SUM(C429:C433)</f>
        <v>172597.15041510385</v>
      </c>
    </row>
    <row r="435" spans="1:3" ht="12.75">
      <c r="A435" s="4">
        <v>72</v>
      </c>
      <c r="C435" s="12">
        <f>Input!B20*Sprague_multipliers!$L19</f>
        <v>0</v>
      </c>
    </row>
    <row r="436" ht="12.75">
      <c r="C436" s="12">
        <f>Input!B21*Sprague_multipliers!$L20</f>
        <v>0</v>
      </c>
    </row>
    <row r="437" ht="12.75">
      <c r="C437" s="12">
        <f>Input!B22*Sprague_multipliers!$L21</f>
        <v>-9526.600999034747</v>
      </c>
    </row>
    <row r="438" ht="12.75">
      <c r="C438" s="12">
        <f>Input!B23*Sprague_multipliers!$L22</f>
        <v>171421.04894983955</v>
      </c>
    </row>
    <row r="439" ht="12.75">
      <c r="C439" s="12">
        <f>Input!B24*Sprague_multipliers!$L23</f>
        <v>-4111.6414585203365</v>
      </c>
    </row>
    <row r="440" ht="12.75">
      <c r="C440" s="12">
        <f>SUM(C435:C439)</f>
        <v>157782.80649228446</v>
      </c>
    </row>
    <row r="441" spans="1:3" ht="12.75">
      <c r="A441" s="4">
        <v>73</v>
      </c>
      <c r="C441" s="12">
        <f>Input!B20*Sprague_multipliers!$L24</f>
        <v>0</v>
      </c>
    </row>
    <row r="442" ht="12.75">
      <c r="C442" s="12">
        <f>Input!B21*Sprague_multipliers!$L25</f>
        <v>12837.909657336979</v>
      </c>
    </row>
    <row r="443" ht="12.75">
      <c r="C443" s="12">
        <f>Input!B22*Sprague_multipliers!$L26</f>
        <v>-57159.605994208476</v>
      </c>
    </row>
    <row r="444" ht="12.75">
      <c r="C444" s="12">
        <f>Input!B23*Sprague_multipliers!$L27</f>
        <v>184118.90442760548</v>
      </c>
    </row>
    <row r="445" ht="12.75">
      <c r="C445" s="12">
        <f>Input!B24*Sprague_multipliers!$L28</f>
        <v>4111.6414585203365</v>
      </c>
    </row>
    <row r="446" ht="12.75">
      <c r="C446" s="12">
        <f>SUM(C441:C445)</f>
        <v>143908.84954925432</v>
      </c>
    </row>
    <row r="447" spans="1:3" ht="12.75">
      <c r="A447" s="4">
        <v>74</v>
      </c>
      <c r="C447" s="12">
        <f>Input!B20*Sprague_multipliers!$L29</f>
        <v>0</v>
      </c>
    </row>
    <row r="448" ht="12.75">
      <c r="C448" s="12">
        <f>Input!B21*Sprague_multipliers!$L30</f>
        <v>23108.23738320656</v>
      </c>
    </row>
    <row r="449" ht="12.75">
      <c r="C449" s="12">
        <f>Input!B22*Sprague_multipliers!$L31</f>
        <v>-89550.04939092661</v>
      </c>
    </row>
    <row r="450" ht="12.75">
      <c r="C450" s="12">
        <f>Input!B23*Sprague_multipliers!$L32</f>
        <v>180309.5477842757</v>
      </c>
    </row>
    <row r="451" ht="12.75">
      <c r="C451" s="12">
        <f>Input!B24*Sprague_multipliers!$L33</f>
        <v>17268.894125785413</v>
      </c>
    </row>
    <row r="452" ht="12.75">
      <c r="C452" s="12">
        <f>SUM(C447:C451)</f>
        <v>131136.62990234105</v>
      </c>
    </row>
    <row r="453" spans="1:3" ht="12.75">
      <c r="A453" s="4">
        <v>75</v>
      </c>
      <c r="C453" s="12">
        <f>Input!B20*Sprague_multipliers!$M9</f>
        <v>0</v>
      </c>
    </row>
    <row r="454" ht="12.75">
      <c r="C454" s="12">
        <f>Input!B21*Sprague_multipliers!$M10</f>
        <v>28243.401246141355</v>
      </c>
    </row>
    <row r="455" ht="12.75">
      <c r="C455" s="12">
        <f>Input!B22*Sprague_multipliers!$M11</f>
        <v>-100981.9705897683</v>
      </c>
    </row>
    <row r="456" ht="12.75">
      <c r="C456" s="12">
        <f>Input!B23*Sprague_multipliers!$M12</f>
        <v>156183.6223765205</v>
      </c>
    </row>
    <row r="457" ht="12.75">
      <c r="C457" s="12">
        <f>Input!B24*Sprague_multipliers!$M13</f>
        <v>36182.44483497897</v>
      </c>
    </row>
    <row r="458" ht="12.75">
      <c r="C458" s="12">
        <f>SUM(C453:C457)</f>
        <v>119627.49786787253</v>
      </c>
    </row>
    <row r="459" spans="1:3" ht="12.75">
      <c r="A459" s="4">
        <v>76</v>
      </c>
      <c r="C459" s="12">
        <f>Input!B20*Sprague_multipliers!$M14</f>
        <v>0</v>
      </c>
    </row>
    <row r="460" ht="12.75">
      <c r="C460" s="12">
        <f>Input!B21*Sprague_multipliers!$M15</f>
        <v>25675.819314673958</v>
      </c>
    </row>
    <row r="461" ht="12.75">
      <c r="C461" s="12">
        <f>Input!B22*Sprague_multipliers!$M16</f>
        <v>-85739.40899131271</v>
      </c>
    </row>
    <row r="462" ht="12.75">
      <c r="C462" s="12">
        <f>Input!B23*Sprague_multipliers!$M17</f>
        <v>107931.7715610101</v>
      </c>
    </row>
    <row r="463" ht="12.75">
      <c r="C463" s="12">
        <f>Input!B24*Sprague_multipliers!$M18</f>
        <v>61674.621877805046</v>
      </c>
    </row>
    <row r="464" ht="12.75">
      <c r="C464" s="12">
        <f>SUM(C459:C463)</f>
        <v>109542.8037621764</v>
      </c>
    </row>
    <row r="465" spans="1:3" ht="12.75">
      <c r="A465" s="4">
        <v>77</v>
      </c>
      <c r="C465" s="12">
        <f>Input!B20*Sprague_multipliers!$M19</f>
        <v>0</v>
      </c>
    </row>
    <row r="466" ht="12.75">
      <c r="C466" s="12">
        <f>Input!B21*Sprague_multipliers!$M20</f>
        <v>12837.909657336979</v>
      </c>
    </row>
    <row r="467" ht="12.75">
      <c r="C467" s="12">
        <f>Input!B22*Sprague_multipliers!$M21</f>
        <v>-38106.403996138986</v>
      </c>
    </row>
    <row r="468" ht="12.75">
      <c r="C468" s="12">
        <f>Input!B23*Sprague_multipliers!$M22</f>
        <v>31744.638694414734</v>
      </c>
    </row>
    <row r="469" ht="12.75">
      <c r="C469" s="12">
        <f>Input!B24*Sprague_multipliers!$M23</f>
        <v>94567.75354596775</v>
      </c>
    </row>
    <row r="470" ht="12.75">
      <c r="C470" s="12">
        <f>SUM(C465:C469)</f>
        <v>101043.89790158047</v>
      </c>
    </row>
    <row r="471" spans="1:3" ht="12.75">
      <c r="A471" s="4">
        <v>78</v>
      </c>
      <c r="C471" s="12">
        <f>Input!B20*Sprague_multipliers!$M24</f>
        <v>0</v>
      </c>
    </row>
    <row r="472" ht="12.75">
      <c r="C472" s="12">
        <f>Input!B21*Sprague_multipliers!$M25</f>
        <v>-12837.909657336979</v>
      </c>
    </row>
    <row r="473" ht="12.75">
      <c r="C473" s="12">
        <f>Input!B22*Sprague_multipliers!$M26</f>
        <v>47633.00499517373</v>
      </c>
    </row>
    <row r="474" ht="12.75">
      <c r="C474" s="12">
        <f>Input!B23*Sprague_multipliers!$M27</f>
        <v>-76187.13286659536</v>
      </c>
    </row>
    <row r="475" ht="12.75">
      <c r="C475" s="12">
        <f>Input!B24*Sprague_multipliers!$M28</f>
        <v>135684.1681311711</v>
      </c>
    </row>
    <row r="476" ht="12.75">
      <c r="C476" s="12">
        <f>SUM(C471:C475)</f>
        <v>94292.13060241251</v>
      </c>
    </row>
    <row r="477" spans="1:3" ht="12.75">
      <c r="A477" s="4">
        <v>79</v>
      </c>
      <c r="C477" s="12">
        <f>Input!B20*Sprague_multipliers!$M29</f>
        <v>0</v>
      </c>
    </row>
    <row r="478" ht="12.75">
      <c r="C478" s="12">
        <f>Input!B21*Sprague_multipliers!$M30</f>
        <v>-53919.2205608153</v>
      </c>
    </row>
    <row r="479" ht="12.75">
      <c r="C479" s="12">
        <f>Input!B22*Sprague_multipliers!$M31</f>
        <v>177194.77858204624</v>
      </c>
    </row>
    <row r="480" ht="12.75">
      <c r="C480" s="12">
        <f>Input!B23*Sprague_multipliers!$M32</f>
        <v>-219672.89976534995</v>
      </c>
    </row>
    <row r="481" ht="12.75">
      <c r="C481" s="12">
        <f>Input!B24*Sprague_multipliers!$M33</f>
        <v>185846.1939251192</v>
      </c>
    </row>
    <row r="482" ht="12.75">
      <c r="C482" s="12">
        <f>SUM(C477:C481)</f>
        <v>89448.8521810002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LouisVT</dc:creator>
  <cp:keywords/>
  <dc:description/>
  <cp:lastModifiedBy>Lucky Majadibodu</cp:lastModifiedBy>
  <dcterms:created xsi:type="dcterms:W3CDTF">2006-01-23T06:25:30Z</dcterms:created>
  <dcterms:modified xsi:type="dcterms:W3CDTF">2017-09-06T09:07:51Z</dcterms:modified>
  <cp:category/>
  <cp:version/>
  <cp:contentType/>
  <cp:contentStatus/>
</cp:coreProperties>
</file>